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532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'Sheet1'!$A$1:$D$103</definedName>
  </definedNames>
  <calcPr fullCalcOnLoad="1"/>
</workbook>
</file>

<file path=xl/sharedStrings.xml><?xml version="1.0" encoding="utf-8"?>
<sst xmlns="http://schemas.openxmlformats.org/spreadsheetml/2006/main" count="87" uniqueCount="86">
  <si>
    <t>Number of Students</t>
  </si>
  <si>
    <t>Revenue</t>
  </si>
  <si>
    <t>Grants</t>
  </si>
  <si>
    <t>Federal Charter School S96</t>
  </si>
  <si>
    <t>Technology Enhancement</t>
  </si>
  <si>
    <t>St Paul Foundation</t>
  </si>
  <si>
    <t>Bigelow Foundation</t>
  </si>
  <si>
    <t>Total Revenue</t>
  </si>
  <si>
    <t>Revenue Per Student</t>
  </si>
  <si>
    <t>Expenses</t>
  </si>
  <si>
    <t>Advertising</t>
  </si>
  <si>
    <t>Computer Equip</t>
  </si>
  <si>
    <t>Dues and Subscriptions</t>
  </si>
  <si>
    <t>Office/General Supplies</t>
  </si>
  <si>
    <t>Payroll &amp; Salaries</t>
  </si>
  <si>
    <t>Professional Fees (Accounting &amp; Legal)</t>
  </si>
  <si>
    <t>Principal/Business Mgr Contract</t>
  </si>
  <si>
    <t>Contract Services</t>
  </si>
  <si>
    <t>Internet Access</t>
  </si>
  <si>
    <t>Building Lease</t>
  </si>
  <si>
    <t>Utilities - Water, Electric etc</t>
  </si>
  <si>
    <t>Cleaning Services</t>
  </si>
  <si>
    <t>Maintenance &amp; Repairs</t>
  </si>
  <si>
    <t>Telephone</t>
  </si>
  <si>
    <t>Insurance (Property &amp; Liability)</t>
  </si>
  <si>
    <t>Transportation</t>
  </si>
  <si>
    <t>Total Expenses</t>
  </si>
  <si>
    <t>Total Expenses Per Student</t>
  </si>
  <si>
    <t>Revenue Less Expenses</t>
  </si>
  <si>
    <t>Grass Removal</t>
  </si>
  <si>
    <t>Benefits</t>
  </si>
  <si>
    <t>Capital Equipment and Improvements</t>
  </si>
  <si>
    <t>Office &amp; Classroom Furniture</t>
  </si>
  <si>
    <t>Playground Equipment and Facilities</t>
  </si>
  <si>
    <t>Schedule A:- Startup Costs</t>
  </si>
  <si>
    <t>Schedule B:- Operating Assumptions</t>
  </si>
  <si>
    <t>Number of Students, Reg-K</t>
  </si>
  <si>
    <t>Total Startup Costs</t>
  </si>
  <si>
    <t>Number of Students, 1-6</t>
  </si>
  <si>
    <t>Total Students</t>
  </si>
  <si>
    <t>Number of School Days</t>
  </si>
  <si>
    <t>Number of Teachers</t>
  </si>
  <si>
    <t>Number of Special Ed Teachers</t>
  </si>
  <si>
    <t>Number of LEP Teachers</t>
  </si>
  <si>
    <t>Number of Health Service Workers</t>
  </si>
  <si>
    <t>Number of Paraprofessionals</t>
  </si>
  <si>
    <t>Number of Secretaries</t>
  </si>
  <si>
    <t>Number of Custodians</t>
  </si>
  <si>
    <t>Number of Clerks</t>
  </si>
  <si>
    <t>Per Student Instructional Material</t>
  </si>
  <si>
    <t>Per Student Instructional Supplies</t>
  </si>
  <si>
    <t>Per Student General Revenue</t>
  </si>
  <si>
    <t>Per Student Compensatory revenue</t>
  </si>
  <si>
    <t>Percentage of Students on AFDC</t>
  </si>
  <si>
    <t>Per Student Transport Revenue</t>
  </si>
  <si>
    <t>Per Student Transportation Reduction</t>
  </si>
  <si>
    <t>Per Student Food Reimbursement</t>
  </si>
  <si>
    <t>Schedule C:- Salaries</t>
  </si>
  <si>
    <t>Paraprofessionals</t>
  </si>
  <si>
    <t>Secretary</t>
  </si>
  <si>
    <t>Health Service Workers</t>
  </si>
  <si>
    <t>Contract</t>
  </si>
  <si>
    <t>Competancy- Based Salarary Increases</t>
  </si>
  <si>
    <t>Total Salaries</t>
  </si>
  <si>
    <t>FICA (7.65%)</t>
  </si>
  <si>
    <t>Retirement (8.14%)</t>
  </si>
  <si>
    <t>Life &amp; Disability (0.9%)</t>
  </si>
  <si>
    <t>Health &amp; Other Insurance (0.7%)</t>
  </si>
  <si>
    <t>Workman Compensation (.34%)</t>
  </si>
  <si>
    <t>General Revenue (@ $ 3,546 per student)</t>
  </si>
  <si>
    <t>Transportation Revenue  (@ $ 170 per student)</t>
  </si>
  <si>
    <t>TRA Reduction  (@ $ (-) 42.44 per student)</t>
  </si>
  <si>
    <t>Food Reimbursement  (@ $ 246.50 per student)</t>
  </si>
  <si>
    <t>Federal Title I Funds  (@ $ 368 per student)</t>
  </si>
  <si>
    <t>Per Student Federal Title I Funds</t>
  </si>
  <si>
    <t>Field Trips  (@ $ 40 per student)</t>
  </si>
  <si>
    <t>Instructional Material &amp; Equipment  (@ $ 150 per student)</t>
  </si>
  <si>
    <t>Instructional Supplies  (@ $ 60 per student)</t>
  </si>
  <si>
    <t>Printing and Copying  (@ $ 98 per student)</t>
  </si>
  <si>
    <t>Food Service  (@ $ 246.50 per student)</t>
  </si>
  <si>
    <t>Compensatory revenue  (@ $ 1,775 per student)</t>
  </si>
  <si>
    <t>Staff Development  (@ $ 100 per student)</t>
  </si>
  <si>
    <t xml:space="preserve">Schedule D:- Benefits </t>
  </si>
  <si>
    <t>Total Benefits  (17.73%)</t>
  </si>
  <si>
    <t>Teachers</t>
  </si>
  <si>
    <t>***It is a modified verison of a sample charter school budget available on National Charter School Resource Center website (http://www.charterschoolcenter.org/)***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</si>
</sst>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2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A62">
      <selection activeCell="A102" sqref="A102"/>
    </sheetView>
  </sheetViews>
  <sheetFormatPr defaultColWidth="9.140625" defaultRowHeight="12.75"/>
  <cols>
    <col min="1" max="1" width="53.140625" style="3" bestFit="1" customWidth="1"/>
    <col min="2" max="4" width="9.140625" style="4" bestFit="1" customWidth="1"/>
    <col min="5" max="16384" width="9.140625" style="3" customWidth="1"/>
  </cols>
  <sheetData>
    <row r="1" spans="1:4" ht="13.5">
      <c r="A1" s="1" t="s">
        <v>0</v>
      </c>
      <c r="B1" s="2">
        <v>120</v>
      </c>
      <c r="C1" s="2">
        <v>100</v>
      </c>
      <c r="D1" s="2">
        <v>66</v>
      </c>
    </row>
    <row r="3" ht="13.5">
      <c r="A3" s="1" t="s">
        <v>1</v>
      </c>
    </row>
    <row r="4" spans="1:4" ht="13.5">
      <c r="A4" s="3" t="s">
        <v>69</v>
      </c>
      <c r="B4" s="4">
        <f>B1*B76</f>
        <v>425520</v>
      </c>
      <c r="C4" s="4">
        <f>C1*C76</f>
        <v>354600</v>
      </c>
      <c r="D4" s="4">
        <f>D1*D76</f>
        <v>234036</v>
      </c>
    </row>
    <row r="5" spans="1:4" ht="13.5">
      <c r="A5" s="3" t="s">
        <v>80</v>
      </c>
      <c r="B5" s="4">
        <f>B1*B77</f>
        <v>213000</v>
      </c>
      <c r="C5" s="4">
        <f>C1*C77</f>
        <v>177500</v>
      </c>
      <c r="D5" s="4">
        <f>D1*D77</f>
        <v>117150</v>
      </c>
    </row>
    <row r="6" spans="1:4" ht="13.5">
      <c r="A6" s="3" t="s">
        <v>70</v>
      </c>
      <c r="B6" s="4">
        <f>B1*B65</f>
        <v>20400</v>
      </c>
      <c r="C6" s="4">
        <f>C1*C65</f>
        <v>17000</v>
      </c>
      <c r="D6" s="4">
        <f>D1*D65</f>
        <v>11220</v>
      </c>
    </row>
    <row r="7" spans="1:4" ht="13.5">
      <c r="A7" s="3" t="s">
        <v>71</v>
      </c>
      <c r="B7" s="4">
        <f>B1*B80</f>
        <v>-5092.799999999999</v>
      </c>
      <c r="C7" s="4">
        <f>C1*C80</f>
        <v>-4244</v>
      </c>
      <c r="D7" s="4">
        <f>D1*D80</f>
        <v>-2801.04</v>
      </c>
    </row>
    <row r="8" spans="1:4" ht="13.5">
      <c r="A8" s="3" t="s">
        <v>72</v>
      </c>
      <c r="B8" s="4">
        <f>B1*B81</f>
        <v>29580</v>
      </c>
      <c r="C8" s="4">
        <f>C1*C81</f>
        <v>24650</v>
      </c>
      <c r="D8" s="4">
        <f>D1*D81</f>
        <v>16269</v>
      </c>
    </row>
    <row r="9" spans="1:4" ht="13.5">
      <c r="A9" s="3" t="s">
        <v>73</v>
      </c>
      <c r="B9" s="4">
        <f>B1*B82</f>
        <v>44160</v>
      </c>
      <c r="C9" s="4">
        <f>C1*C82</f>
        <v>36800</v>
      </c>
      <c r="D9" s="4">
        <f>D1*D82</f>
        <v>24288</v>
      </c>
    </row>
    <row r="11" ht="13.5">
      <c r="A11" s="1" t="s">
        <v>2</v>
      </c>
    </row>
    <row r="12" spans="1:4" ht="13.5">
      <c r="A12" s="3" t="s">
        <v>3</v>
      </c>
      <c r="B12" s="4">
        <v>50000</v>
      </c>
      <c r="C12" s="4">
        <v>50000</v>
      </c>
      <c r="D12" s="4">
        <v>50000</v>
      </c>
    </row>
    <row r="13" spans="1:4" ht="13.5">
      <c r="A13" s="3" t="s">
        <v>4</v>
      </c>
      <c r="B13" s="4">
        <v>10000</v>
      </c>
      <c r="C13" s="4">
        <v>10000</v>
      </c>
      <c r="D13" s="4">
        <v>10000</v>
      </c>
    </row>
    <row r="14" spans="1:4" ht="13.5">
      <c r="A14" s="3" t="s">
        <v>5</v>
      </c>
      <c r="B14" s="4">
        <v>5000</v>
      </c>
      <c r="C14" s="4">
        <v>5000</v>
      </c>
      <c r="D14" s="4">
        <v>5000</v>
      </c>
    </row>
    <row r="15" spans="1:4" ht="13.5">
      <c r="A15" s="3" t="s">
        <v>6</v>
      </c>
      <c r="B15" s="4">
        <v>10000</v>
      </c>
      <c r="C15" s="4">
        <v>10000</v>
      </c>
      <c r="D15" s="4">
        <v>10000</v>
      </c>
    </row>
    <row r="17" spans="1:4" ht="13.5">
      <c r="A17" s="1" t="s">
        <v>7</v>
      </c>
      <c r="B17" s="2">
        <f>SUM(B4:B15)</f>
        <v>802567.2</v>
      </c>
      <c r="C17" s="2">
        <f>SUM(C4:C15)</f>
        <v>681306</v>
      </c>
      <c r="D17" s="2">
        <f>SUM(D4:D15)</f>
        <v>475161.96</v>
      </c>
    </row>
    <row r="19" spans="1:4" ht="13.5">
      <c r="A19" s="1" t="s">
        <v>8</v>
      </c>
      <c r="B19" s="2">
        <f>B17/B1</f>
        <v>6688.0599999999995</v>
      </c>
      <c r="C19" s="2">
        <f>C17/C1</f>
        <v>6813.06</v>
      </c>
      <c r="D19" s="2">
        <f>D17/D1</f>
        <v>7199.423636363636</v>
      </c>
    </row>
    <row r="21" ht="13.5">
      <c r="A21" s="1" t="s">
        <v>9</v>
      </c>
    </row>
    <row r="22" spans="1:4" ht="13.5">
      <c r="A22" s="3" t="s">
        <v>10</v>
      </c>
      <c r="B22" s="4">
        <v>3000</v>
      </c>
      <c r="C22" s="4">
        <v>3000</v>
      </c>
      <c r="D22" s="4">
        <v>3000</v>
      </c>
    </row>
    <row r="23" spans="1:4" ht="13.5">
      <c r="A23" s="3" t="s">
        <v>11</v>
      </c>
      <c r="B23" s="4">
        <v>25000</v>
      </c>
      <c r="C23" s="4">
        <v>25000</v>
      </c>
      <c r="D23" s="4">
        <v>25000</v>
      </c>
    </row>
    <row r="24" spans="1:4" ht="13.5">
      <c r="A24" s="3" t="s">
        <v>81</v>
      </c>
      <c r="B24" s="4">
        <v>12000</v>
      </c>
      <c r="C24" s="4">
        <v>10000</v>
      </c>
      <c r="D24" s="4">
        <v>6600</v>
      </c>
    </row>
    <row r="25" spans="1:4" ht="13.5">
      <c r="A25" s="3" t="s">
        <v>75</v>
      </c>
      <c r="B25" s="4">
        <v>4800</v>
      </c>
      <c r="C25" s="4">
        <v>4000</v>
      </c>
      <c r="D25" s="4">
        <v>2640</v>
      </c>
    </row>
    <row r="26" spans="1:4" ht="13.5">
      <c r="A26" s="3" t="s">
        <v>76</v>
      </c>
      <c r="B26" s="4">
        <v>18000</v>
      </c>
      <c r="C26" s="4">
        <v>15000</v>
      </c>
      <c r="D26" s="4">
        <v>9900</v>
      </c>
    </row>
    <row r="27" spans="1:4" ht="13.5">
      <c r="A27" s="3" t="s">
        <v>77</v>
      </c>
      <c r="B27" s="4">
        <v>7200</v>
      </c>
      <c r="C27" s="4">
        <v>6000</v>
      </c>
      <c r="D27" s="4">
        <v>3960</v>
      </c>
    </row>
    <row r="28" spans="1:4" ht="13.5">
      <c r="A28" s="3" t="s">
        <v>12</v>
      </c>
      <c r="B28" s="4">
        <v>1000</v>
      </c>
      <c r="C28" s="4">
        <v>1000</v>
      </c>
      <c r="D28" s="4">
        <v>1000</v>
      </c>
    </row>
    <row r="29" spans="1:4" ht="13.5">
      <c r="A29" s="3" t="s">
        <v>13</v>
      </c>
      <c r="B29" s="4">
        <v>4000</v>
      </c>
      <c r="C29" s="4">
        <v>4000</v>
      </c>
      <c r="D29" s="4">
        <v>4000</v>
      </c>
    </row>
    <row r="30" spans="1:4" ht="13.5">
      <c r="A30" s="3" t="s">
        <v>14</v>
      </c>
      <c r="B30" s="4">
        <v>200600</v>
      </c>
      <c r="C30" s="4">
        <v>200600</v>
      </c>
      <c r="D30" s="4">
        <v>200600</v>
      </c>
    </row>
    <row r="31" spans="1:4" ht="13.5">
      <c r="A31" s="3" t="s">
        <v>30</v>
      </c>
      <c r="B31" s="4">
        <v>35566</v>
      </c>
      <c r="C31" s="4">
        <v>35566</v>
      </c>
      <c r="D31" s="4">
        <v>35566</v>
      </c>
    </row>
    <row r="32" spans="1:4" ht="13.5">
      <c r="A32" s="3" t="s">
        <v>15</v>
      </c>
      <c r="B32" s="4">
        <v>3000</v>
      </c>
      <c r="C32" s="4">
        <v>3000</v>
      </c>
      <c r="D32" s="4">
        <v>3000</v>
      </c>
    </row>
    <row r="33" spans="1:4" ht="13.5">
      <c r="A33" s="3" t="s">
        <v>16</v>
      </c>
      <c r="B33" s="4">
        <v>15000</v>
      </c>
      <c r="C33" s="4">
        <v>15000</v>
      </c>
      <c r="D33" s="4">
        <v>15000</v>
      </c>
    </row>
    <row r="34" spans="1:4" ht="13.5">
      <c r="A34" s="3" t="s">
        <v>17</v>
      </c>
      <c r="B34" s="4">
        <v>2000</v>
      </c>
      <c r="C34" s="4">
        <v>2000</v>
      </c>
      <c r="D34" s="4">
        <v>2000</v>
      </c>
    </row>
    <row r="35" spans="1:4" ht="13.5">
      <c r="A35" s="3" t="s">
        <v>78</v>
      </c>
      <c r="B35" s="4">
        <v>11760</v>
      </c>
      <c r="C35" s="4">
        <v>9800</v>
      </c>
      <c r="D35" s="4">
        <v>6468</v>
      </c>
    </row>
    <row r="36" spans="1:4" ht="13.5">
      <c r="A36" s="3" t="s">
        <v>18</v>
      </c>
      <c r="B36" s="4">
        <v>1000</v>
      </c>
      <c r="C36" s="4">
        <v>1000</v>
      </c>
      <c r="D36" s="4">
        <v>1000</v>
      </c>
    </row>
    <row r="37" spans="1:4" ht="13.5">
      <c r="A37" s="3" t="s">
        <v>19</v>
      </c>
      <c r="B37" s="4">
        <v>102471</v>
      </c>
      <c r="C37" s="4">
        <v>102471</v>
      </c>
      <c r="D37" s="4">
        <v>102471</v>
      </c>
    </row>
    <row r="38" spans="1:4" ht="13.5">
      <c r="A38" s="3" t="s">
        <v>20</v>
      </c>
      <c r="B38" s="4">
        <v>21000</v>
      </c>
      <c r="C38" s="4">
        <v>21000</v>
      </c>
      <c r="D38" s="4">
        <v>21000</v>
      </c>
    </row>
    <row r="39" spans="1:4" ht="13.5">
      <c r="A39" s="3" t="s">
        <v>21</v>
      </c>
      <c r="B39" s="4">
        <v>6000</v>
      </c>
      <c r="C39" s="4">
        <v>6000</v>
      </c>
      <c r="D39" s="4">
        <v>6000</v>
      </c>
    </row>
    <row r="40" spans="1:4" ht="13.5">
      <c r="A40" s="3" t="s">
        <v>22</v>
      </c>
      <c r="B40" s="4">
        <v>2000</v>
      </c>
      <c r="C40" s="4">
        <v>2000</v>
      </c>
      <c r="D40" s="4">
        <v>2000</v>
      </c>
    </row>
    <row r="41" spans="1:4" ht="13.5">
      <c r="A41" s="3" t="s">
        <v>23</v>
      </c>
      <c r="B41" s="4">
        <v>5180</v>
      </c>
      <c r="C41" s="4">
        <v>5180</v>
      </c>
      <c r="D41" s="4">
        <v>5180</v>
      </c>
    </row>
    <row r="42" spans="1:4" ht="13.5">
      <c r="A42" s="3" t="s">
        <v>24</v>
      </c>
      <c r="B42" s="4">
        <v>4000</v>
      </c>
      <c r="C42" s="4">
        <v>4000</v>
      </c>
      <c r="D42" s="4">
        <v>4000</v>
      </c>
    </row>
    <row r="43" spans="1:4" ht="13.5">
      <c r="A43" s="3" t="s">
        <v>29</v>
      </c>
      <c r="B43" s="4">
        <v>4000</v>
      </c>
      <c r="C43" s="4">
        <v>4000</v>
      </c>
      <c r="D43" s="4">
        <v>4000</v>
      </c>
    </row>
    <row r="44" spans="1:4" ht="13.5">
      <c r="A44" s="3" t="s">
        <v>25</v>
      </c>
      <c r="B44" s="4">
        <v>17000</v>
      </c>
      <c r="C44" s="4">
        <v>17000</v>
      </c>
      <c r="D44" s="4">
        <v>17000</v>
      </c>
    </row>
    <row r="45" spans="1:4" ht="13.5">
      <c r="A45" s="3" t="s">
        <v>79</v>
      </c>
      <c r="B45" s="4">
        <v>29580</v>
      </c>
      <c r="C45" s="4">
        <v>24650</v>
      </c>
      <c r="D45" s="4">
        <v>16269</v>
      </c>
    </row>
    <row r="46" spans="1:4" ht="13.5">
      <c r="A46" s="3" t="s">
        <v>4</v>
      </c>
      <c r="B46" s="4">
        <v>7000</v>
      </c>
      <c r="C46" s="4">
        <v>7000</v>
      </c>
      <c r="D46" s="4">
        <v>7000</v>
      </c>
    </row>
    <row r="48" spans="1:4" ht="13.5">
      <c r="A48" s="1" t="s">
        <v>26</v>
      </c>
      <c r="B48" s="2">
        <f>SUM(B22:B47)</f>
        <v>542157</v>
      </c>
      <c r="C48" s="2">
        <f>SUM(C22:C47)</f>
        <v>528267</v>
      </c>
      <c r="D48" s="2">
        <f>SUM(D22:D47)</f>
        <v>504654</v>
      </c>
    </row>
    <row r="50" spans="1:4" ht="13.5">
      <c r="A50" s="1" t="s">
        <v>27</v>
      </c>
      <c r="B50" s="2">
        <f>B48/B1</f>
        <v>4517.975</v>
      </c>
      <c r="C50" s="2">
        <f>C48/C1</f>
        <v>5282.67</v>
      </c>
      <c r="D50" s="2">
        <f>D48/D1</f>
        <v>7646.272727272727</v>
      </c>
    </row>
    <row r="52" spans="1:4" ht="13.5">
      <c r="A52" s="1" t="s">
        <v>28</v>
      </c>
      <c r="B52" s="2">
        <f>B17-B48</f>
        <v>260410.19999999995</v>
      </c>
      <c r="C52" s="2">
        <f>C17-C48</f>
        <v>153039</v>
      </c>
      <c r="D52" s="2">
        <f>D17-D48</f>
        <v>-29492.03999999998</v>
      </c>
    </row>
    <row r="55" ht="13.5">
      <c r="A55" s="1" t="s">
        <v>34</v>
      </c>
    </row>
    <row r="56" spans="1:4" ht="13.5">
      <c r="A56" s="1" t="s">
        <v>31</v>
      </c>
      <c r="B56" s="4">
        <v>120000</v>
      </c>
      <c r="C56" s="4">
        <v>100000</v>
      </c>
      <c r="D56" s="4">
        <v>66000</v>
      </c>
    </row>
    <row r="57" spans="1:4" ht="13.5">
      <c r="A57" s="3" t="s">
        <v>32</v>
      </c>
      <c r="B57" s="4">
        <v>24000</v>
      </c>
      <c r="C57" s="4">
        <v>20000</v>
      </c>
      <c r="D57" s="4">
        <v>13200</v>
      </c>
    </row>
    <row r="58" spans="1:4" ht="13.5">
      <c r="A58" s="3" t="s">
        <v>33</v>
      </c>
      <c r="B58" s="4">
        <v>10000</v>
      </c>
      <c r="C58" s="4">
        <v>10000</v>
      </c>
      <c r="D58" s="4">
        <v>10000</v>
      </c>
    </row>
    <row r="59" spans="1:4" ht="13.5">
      <c r="A59" s="1" t="s">
        <v>37</v>
      </c>
      <c r="B59" s="2">
        <f>SUM(B56:B58)</f>
        <v>154000</v>
      </c>
      <c r="C59" s="2">
        <f>SUM(C56:C58)</f>
        <v>130000</v>
      </c>
      <c r="D59" s="2">
        <f>SUM(D56:D58)</f>
        <v>89200</v>
      </c>
    </row>
    <row r="61" ht="13.5">
      <c r="A61" s="1" t="s">
        <v>35</v>
      </c>
    </row>
    <row r="62" spans="1:4" ht="13.5">
      <c r="A62" s="3" t="s">
        <v>36</v>
      </c>
      <c r="B62" s="4">
        <v>25</v>
      </c>
      <c r="C62" s="4">
        <v>20</v>
      </c>
      <c r="D62" s="4">
        <v>23</v>
      </c>
    </row>
    <row r="63" spans="1:4" ht="13.5">
      <c r="A63" s="3" t="s">
        <v>38</v>
      </c>
      <c r="B63" s="4">
        <v>95</v>
      </c>
      <c r="C63" s="4">
        <v>80</v>
      </c>
      <c r="D63" s="4">
        <v>43</v>
      </c>
    </row>
    <row r="64" spans="1:4" ht="13.5">
      <c r="A64" s="3" t="s">
        <v>39</v>
      </c>
      <c r="B64" s="4">
        <v>120</v>
      </c>
      <c r="C64" s="4">
        <v>100</v>
      </c>
      <c r="D64" s="4">
        <v>66</v>
      </c>
    </row>
    <row r="65" spans="1:4" ht="13.5">
      <c r="A65" s="3" t="s">
        <v>40</v>
      </c>
      <c r="B65" s="4">
        <v>170</v>
      </c>
      <c r="C65" s="4">
        <v>170</v>
      </c>
      <c r="D65" s="4">
        <v>170</v>
      </c>
    </row>
    <row r="66" spans="1:4" ht="13.5">
      <c r="A66" s="3" t="s">
        <v>41</v>
      </c>
      <c r="B66" s="5">
        <v>3.6</v>
      </c>
      <c r="C66" s="5">
        <v>3</v>
      </c>
      <c r="D66" s="5">
        <v>3</v>
      </c>
    </row>
    <row r="67" spans="1:4" ht="13.5">
      <c r="A67" s="3" t="s">
        <v>42</v>
      </c>
      <c r="B67" s="5">
        <v>0.5</v>
      </c>
      <c r="C67" s="5">
        <v>0.5</v>
      </c>
      <c r="D67" s="5">
        <v>0.5</v>
      </c>
    </row>
    <row r="68" spans="1:4" ht="13.5">
      <c r="A68" s="3" t="s">
        <v>43</v>
      </c>
      <c r="B68" s="5">
        <v>0.5</v>
      </c>
      <c r="C68" s="5">
        <v>0.5</v>
      </c>
      <c r="D68" s="5">
        <v>0.5</v>
      </c>
    </row>
    <row r="69" spans="1:4" ht="13.5">
      <c r="A69" s="3" t="s">
        <v>44</v>
      </c>
      <c r="B69" s="5">
        <v>0.2</v>
      </c>
      <c r="C69" s="5">
        <v>0.2</v>
      </c>
      <c r="D69" s="5">
        <v>0.2</v>
      </c>
    </row>
    <row r="70" spans="1:4" ht="13.5">
      <c r="A70" s="3" t="s">
        <v>45</v>
      </c>
      <c r="B70" s="5">
        <v>4.8</v>
      </c>
      <c r="C70" s="5">
        <v>3.3</v>
      </c>
      <c r="D70" s="5">
        <v>3.3</v>
      </c>
    </row>
    <row r="71" spans="1:4" ht="13.5">
      <c r="A71" s="3" t="s">
        <v>46</v>
      </c>
      <c r="B71" s="5">
        <v>1</v>
      </c>
      <c r="C71" s="5">
        <v>1</v>
      </c>
      <c r="D71" s="5">
        <v>1</v>
      </c>
    </row>
    <row r="72" spans="1:4" ht="13.5">
      <c r="A72" s="3" t="s">
        <v>47</v>
      </c>
      <c r="B72" s="4">
        <v>0</v>
      </c>
      <c r="C72" s="4">
        <v>0</v>
      </c>
      <c r="D72" s="4">
        <v>0</v>
      </c>
    </row>
    <row r="73" spans="1:4" ht="13.5">
      <c r="A73" s="3" t="s">
        <v>48</v>
      </c>
      <c r="B73" s="4">
        <v>0</v>
      </c>
      <c r="C73" s="4">
        <v>0</v>
      </c>
      <c r="D73" s="4">
        <v>0</v>
      </c>
    </row>
    <row r="74" spans="1:4" ht="13.5">
      <c r="A74" s="3" t="s">
        <v>49</v>
      </c>
      <c r="B74" s="7">
        <v>150</v>
      </c>
      <c r="C74" s="7">
        <v>150</v>
      </c>
      <c r="D74" s="7">
        <v>150</v>
      </c>
    </row>
    <row r="75" spans="1:4" ht="13.5">
      <c r="A75" s="3" t="s">
        <v>50</v>
      </c>
      <c r="B75" s="7">
        <v>60</v>
      </c>
      <c r="C75" s="7">
        <v>60</v>
      </c>
      <c r="D75" s="7">
        <v>60</v>
      </c>
    </row>
    <row r="76" spans="1:4" ht="13.5">
      <c r="A76" s="3" t="s">
        <v>51</v>
      </c>
      <c r="B76" s="7">
        <v>3546</v>
      </c>
      <c r="C76" s="7">
        <v>3546</v>
      </c>
      <c r="D76" s="7">
        <v>3546</v>
      </c>
    </row>
    <row r="77" spans="1:4" ht="13.5">
      <c r="A77" s="3" t="s">
        <v>52</v>
      </c>
      <c r="B77" s="7">
        <v>1775</v>
      </c>
      <c r="C77" s="7">
        <v>1775</v>
      </c>
      <c r="D77" s="7">
        <v>1775</v>
      </c>
    </row>
    <row r="78" spans="1:4" ht="13.5">
      <c r="A78" s="3" t="s">
        <v>53</v>
      </c>
      <c r="B78" s="5">
        <v>26.47</v>
      </c>
      <c r="C78" s="5">
        <v>26.47</v>
      </c>
      <c r="D78" s="5">
        <v>26.47</v>
      </c>
    </row>
    <row r="79" spans="1:4" ht="13.5">
      <c r="A79" s="3" t="s">
        <v>54</v>
      </c>
      <c r="B79" s="7">
        <v>170</v>
      </c>
      <c r="C79" s="7">
        <v>170</v>
      </c>
      <c r="D79" s="7">
        <v>170</v>
      </c>
    </row>
    <row r="80" spans="1:4" ht="13.5">
      <c r="A80" s="3" t="s">
        <v>55</v>
      </c>
      <c r="B80" s="7">
        <v>-42.44</v>
      </c>
      <c r="C80" s="7">
        <v>-42.44</v>
      </c>
      <c r="D80" s="7">
        <v>-42.44</v>
      </c>
    </row>
    <row r="81" spans="1:4" ht="13.5">
      <c r="A81" s="3" t="s">
        <v>56</v>
      </c>
      <c r="B81" s="7">
        <v>246.5</v>
      </c>
      <c r="C81" s="7">
        <v>246.5</v>
      </c>
      <c r="D81" s="7">
        <v>246.5</v>
      </c>
    </row>
    <row r="82" spans="1:4" ht="13.5">
      <c r="A82" s="3" t="s">
        <v>74</v>
      </c>
      <c r="B82" s="7">
        <v>368</v>
      </c>
      <c r="C82" s="7">
        <v>368</v>
      </c>
      <c r="D82" s="7">
        <v>368</v>
      </c>
    </row>
    <row r="83" spans="2:4" ht="13.5">
      <c r="B83" s="5"/>
      <c r="C83" s="5"/>
      <c r="D83" s="5"/>
    </row>
    <row r="84" spans="1:4" ht="13.5">
      <c r="A84" s="1" t="s">
        <v>57</v>
      </c>
      <c r="B84" s="5"/>
      <c r="C84" s="5"/>
      <c r="D84" s="5"/>
    </row>
    <row r="85" spans="1:4" ht="13.5">
      <c r="A85" s="6" t="s">
        <v>84</v>
      </c>
      <c r="B85" s="4">
        <v>88000</v>
      </c>
      <c r="C85" s="4">
        <v>88000</v>
      </c>
      <c r="D85" s="4">
        <v>88000</v>
      </c>
    </row>
    <row r="86" spans="1:4" ht="13.5">
      <c r="A86" s="3" t="s">
        <v>58</v>
      </c>
      <c r="B86" s="4">
        <v>52800</v>
      </c>
      <c r="C86" s="4">
        <v>52800</v>
      </c>
      <c r="D86" s="4">
        <v>52800</v>
      </c>
    </row>
    <row r="87" spans="1:4" ht="13.5">
      <c r="A87" s="3" t="s">
        <v>59</v>
      </c>
      <c r="B87" s="4">
        <v>24000</v>
      </c>
      <c r="C87" s="4">
        <v>24000</v>
      </c>
      <c r="D87" s="4">
        <v>24000</v>
      </c>
    </row>
    <row r="88" spans="1:4" ht="13.5">
      <c r="A88" s="3" t="s">
        <v>60</v>
      </c>
      <c r="B88" s="4">
        <v>4800</v>
      </c>
      <c r="C88" s="4">
        <v>4800</v>
      </c>
      <c r="D88" s="4">
        <v>4800</v>
      </c>
    </row>
    <row r="89" spans="1:4" ht="13.5">
      <c r="A89" s="3" t="s">
        <v>61</v>
      </c>
      <c r="B89" s="4">
        <v>16000</v>
      </c>
      <c r="C89" s="4">
        <v>16000</v>
      </c>
      <c r="D89" s="4">
        <v>16000</v>
      </c>
    </row>
    <row r="90" spans="1:4" ht="13.5">
      <c r="A90" s="3" t="s">
        <v>62</v>
      </c>
      <c r="B90" s="4">
        <v>15000</v>
      </c>
      <c r="C90" s="4">
        <v>15000</v>
      </c>
      <c r="D90" s="4">
        <v>15000</v>
      </c>
    </row>
    <row r="91" spans="1:4" ht="13.5">
      <c r="A91" s="1" t="s">
        <v>63</v>
      </c>
      <c r="B91" s="2">
        <f>SUM(B85:B90)</f>
        <v>200600</v>
      </c>
      <c r="C91" s="2">
        <f>SUM(C85:C90)</f>
        <v>200600</v>
      </c>
      <c r="D91" s="2">
        <f>SUM(D85:D90)</f>
        <v>200600</v>
      </c>
    </row>
    <row r="93" ht="13.5">
      <c r="A93" s="1" t="s">
        <v>82</v>
      </c>
    </row>
    <row r="94" spans="1:4" ht="13.5">
      <c r="A94" s="3" t="s">
        <v>64</v>
      </c>
      <c r="B94" s="4">
        <f>B91*7.65/100</f>
        <v>15345.9</v>
      </c>
      <c r="C94" s="4">
        <f>C91*7.65/100</f>
        <v>15345.9</v>
      </c>
      <c r="D94" s="4">
        <f>D91*7.65/100</f>
        <v>15345.9</v>
      </c>
    </row>
    <row r="95" spans="1:4" ht="13.5">
      <c r="A95" s="3" t="s">
        <v>65</v>
      </c>
      <c r="B95" s="4">
        <f>B91*8.14/100</f>
        <v>16328.84</v>
      </c>
      <c r="C95" s="4">
        <f>C91*8.14/100</f>
        <v>16328.84</v>
      </c>
      <c r="D95" s="4">
        <f>D91*8.14/100</f>
        <v>16328.84</v>
      </c>
    </row>
    <row r="96" spans="1:4" ht="13.5">
      <c r="A96" s="3" t="s">
        <v>66</v>
      </c>
      <c r="B96" s="4">
        <f>B91*0.9/100</f>
        <v>1805.4</v>
      </c>
      <c r="C96" s="4">
        <f>C91*0.9/100</f>
        <v>1805.4</v>
      </c>
      <c r="D96" s="4">
        <f>D91*0.9/100</f>
        <v>1805.4</v>
      </c>
    </row>
    <row r="97" spans="1:4" ht="13.5">
      <c r="A97" s="3" t="s">
        <v>67</v>
      </c>
      <c r="B97" s="4">
        <f>B91*0.7/100</f>
        <v>1404.2</v>
      </c>
      <c r="C97" s="4">
        <f>C91*0.7/100</f>
        <v>1404.2</v>
      </c>
      <c r="D97" s="4">
        <f>D91*0.7/100</f>
        <v>1404.2</v>
      </c>
    </row>
    <row r="98" spans="1:4" ht="13.5">
      <c r="A98" s="3" t="s">
        <v>68</v>
      </c>
      <c r="B98" s="4">
        <f>B91*0.34/100</f>
        <v>682.04</v>
      </c>
      <c r="C98" s="4">
        <f>C91*0.34/100</f>
        <v>682.04</v>
      </c>
      <c r="D98" s="4">
        <f>D91*0.34/100</f>
        <v>682.04</v>
      </c>
    </row>
    <row r="99" spans="1:4" ht="13.5">
      <c r="A99" s="1" t="s">
        <v>83</v>
      </c>
      <c r="B99" s="2">
        <f>SUM(B94:B98)</f>
        <v>35566.38</v>
      </c>
      <c r="C99" s="2">
        <f>SUM(C94:C98)</f>
        <v>35566.38</v>
      </c>
      <c r="D99" s="2">
        <f>SUM(D94:D98)</f>
        <v>35566.38</v>
      </c>
    </row>
    <row r="100" spans="1:4" ht="13.5">
      <c r="A100" s="1"/>
      <c r="B100" s="2"/>
      <c r="C100" s="2"/>
      <c r="D100" s="2"/>
    </row>
    <row r="102" spans="1:4" s="6" customFormat="1" ht="42">
      <c r="A102" s="8" t="s">
        <v>85</v>
      </c>
      <c r="B102" s="9"/>
      <c r="C102" s="9"/>
      <c r="D102" s="9"/>
    </row>
    <row r="103" ht="13.5">
      <c r="A103" s="1"/>
    </row>
  </sheetData>
  <sheetProtection/>
  <printOptions gridLines="1" horizontalCentered="1"/>
  <pageMargins left="0.5" right="0.5" top="1" bottom="1" header="0.5" footer="0.5"/>
  <pageSetup horizontalDpi="600" verticalDpi="600" orientation="portrait"/>
  <headerFooter alignWithMargins="0">
    <oddHeader>&amp;C&amp;"Calibri,Bold"&amp;11Sample Budget for A Charter School
School Year 2XXX-2XXX</oddHeader>
    <oddFooter>&amp;C&amp;"Calibri,Bold"Page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SDixit</dc:creator>
  <cp:keywords/>
  <dc:description/>
  <cp:lastModifiedBy>Annette Hebble</cp:lastModifiedBy>
  <cp:lastPrinted>2011-08-28T21:04:07Z</cp:lastPrinted>
  <dcterms:created xsi:type="dcterms:W3CDTF">2011-08-26T13:29:58Z</dcterms:created>
  <dcterms:modified xsi:type="dcterms:W3CDTF">2011-09-09T20:11:00Z</dcterms:modified>
  <cp:category/>
  <cp:version/>
  <cp:contentType/>
  <cp:contentStatus/>
</cp:coreProperties>
</file>