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5" yWindow="-15" windowWidth="15420" windowHeight="3900" tabRatio="626"/>
  </bookViews>
  <sheets>
    <sheet name="Given P03-26" sheetId="18" r:id="rId1"/>
    <sheet name="P03-26" sheetId="19" r:id="rId2"/>
    <sheet name="P03-29b" sheetId="20" r:id="rId3"/>
    <sheet name="P 03-29 a and c" sheetId="16" r:id="rId4"/>
  </sheets>
  <definedNames>
    <definedName name="_xlnm.Print_Titles" localSheetId="1">'P03-26'!$A$1:$IV$4</definedName>
  </definedNames>
  <calcPr calcId="125725" calcOnSave="0"/>
</workbook>
</file>

<file path=xl/calcChain.xml><?xml version="1.0" encoding="utf-8"?>
<calcChain xmlns="http://schemas.openxmlformats.org/spreadsheetml/2006/main">
  <c r="E6" i="20"/>
  <c r="J24"/>
  <c r="D30"/>
  <c r="E30"/>
  <c r="J30"/>
  <c r="D35"/>
  <c r="E35"/>
  <c r="J35"/>
  <c r="J36"/>
  <c r="D44"/>
  <c r="E44"/>
  <c r="J44"/>
  <c r="D51"/>
  <c r="E51"/>
  <c r="J51"/>
  <c r="D15" i="19" l="1"/>
  <c r="C66"/>
  <c r="C67"/>
  <c r="C68"/>
  <c r="D69"/>
  <c r="C73"/>
  <c r="C74"/>
  <c r="C75"/>
  <c r="D76"/>
  <c r="D77"/>
  <c r="C81"/>
  <c r="D82"/>
  <c r="C87"/>
  <c r="D88"/>
  <c r="C92"/>
  <c r="C93"/>
  <c r="C94"/>
  <c r="D95"/>
  <c r="D96"/>
</calcChain>
</file>

<file path=xl/comments1.xml><?xml version="1.0" encoding="utf-8"?>
<comments xmlns="http://schemas.openxmlformats.org/spreadsheetml/2006/main">
  <authors>
    <author>x</author>
  </authors>
  <commentList>
    <comment ref="B10" authorId="0">
      <text>
        <r>
          <rPr>
            <sz val="8"/>
            <color indexed="81"/>
            <rFont val="Tahoma"/>
            <family val="2"/>
          </rPr>
          <t>Enter appropriate data in yellow cells.  Your total will be verified.</t>
        </r>
      </text>
    </comment>
    <comment ref="B18" authorId="0">
      <text>
        <r>
          <rPr>
            <sz val="8"/>
            <color indexed="81"/>
            <rFont val="Arial"/>
            <family val="2"/>
          </rPr>
          <t xml:space="preserve">Enter appropriate data in yellow cells.  Your entries will be verified. </t>
        </r>
      </text>
    </comment>
    <comment ref="C18" authorId="0">
      <text>
        <r>
          <rPr>
            <sz val="8"/>
            <color indexed="81"/>
            <rFont val="Arial"/>
            <family val="2"/>
          </rPr>
          <t>Enter a short explanation in the space provided.</t>
        </r>
      </text>
    </comment>
    <comment ref="A50" authorId="0">
      <text>
        <r>
          <rPr>
            <sz val="8"/>
            <color indexed="81"/>
            <rFont val="Tahoma"/>
            <family val="2"/>
          </rPr>
          <t>Enter a short answer in the space provided.</t>
        </r>
      </text>
    </comment>
    <comment ref="B66" authorId="0">
      <text>
        <r>
          <rPr>
            <sz val="8"/>
            <color indexed="81"/>
            <rFont val="Tahoma"/>
            <family val="2"/>
          </rPr>
          <t xml:space="preserve">Enter appropriate data in yellow cells.  Your entries will </t>
        </r>
        <r>
          <rPr>
            <sz val="8"/>
            <color indexed="81"/>
            <rFont val="Tahoma"/>
            <family val="2"/>
          </rPr>
          <t xml:space="preserve"> be verified.</t>
        </r>
      </text>
    </comment>
  </commentList>
</comments>
</file>

<file path=xl/sharedStrings.xml><?xml version="1.0" encoding="utf-8"?>
<sst xmlns="http://schemas.openxmlformats.org/spreadsheetml/2006/main" count="147" uniqueCount="115">
  <si>
    <t>Student Name:</t>
  </si>
  <si>
    <t>Class:</t>
  </si>
  <si>
    <t>Land</t>
  </si>
  <si>
    <t>Buildings (net)</t>
  </si>
  <si>
    <t>Equipment (net)</t>
  </si>
  <si>
    <t>Account</t>
  </si>
  <si>
    <t>Debit</t>
  </si>
  <si>
    <t>Credit</t>
  </si>
  <si>
    <t>Buildings</t>
  </si>
  <si>
    <t>Accounts</t>
  </si>
  <si>
    <t>Company</t>
  </si>
  <si>
    <t>Account Name</t>
  </si>
  <si>
    <t>Explanation</t>
  </si>
  <si>
    <t>Balance</t>
  </si>
  <si>
    <t>Common stock</t>
  </si>
  <si>
    <t>Consolidation Worksheet</t>
  </si>
  <si>
    <t>Consolidation Entries</t>
  </si>
  <si>
    <t>Consolidated</t>
  </si>
  <si>
    <t>Totals</t>
  </si>
  <si>
    <t>Revenues</t>
  </si>
  <si>
    <t>Dividends paid</t>
  </si>
  <si>
    <t>Cost of goods sold</t>
  </si>
  <si>
    <t>Depreciation expense</t>
  </si>
  <si>
    <t>Net income</t>
  </si>
  <si>
    <t>Total assets</t>
  </si>
  <si>
    <t>Liabilities</t>
  </si>
  <si>
    <t>Life</t>
  </si>
  <si>
    <t>Amortizations</t>
  </si>
  <si>
    <t>Excess</t>
  </si>
  <si>
    <t>(years)</t>
  </si>
  <si>
    <t>Problem 03-26</t>
  </si>
  <si>
    <t>Current assets</t>
  </si>
  <si>
    <t xml:space="preserve">     Land</t>
  </si>
  <si>
    <t xml:space="preserve">     Equipment</t>
  </si>
  <si>
    <t xml:space="preserve">       Total</t>
  </si>
  <si>
    <t>Total liabilities &amp; equity</t>
  </si>
  <si>
    <t>General Journal</t>
  </si>
  <si>
    <t>Given Data P03-26:</t>
  </si>
  <si>
    <t>Retained earnings, 12/31/13</t>
  </si>
  <si>
    <t>Additional paid-in capital</t>
  </si>
  <si>
    <t>Long-Term liabilities</t>
  </si>
  <si>
    <t>Current liabilities</t>
  </si>
  <si>
    <t>Buildings &amp; equipment (net)</t>
  </si>
  <si>
    <t>Secret formula</t>
  </si>
  <si>
    <t>Investment in Storm Co.</t>
  </si>
  <si>
    <t>Balance Sheet</t>
  </si>
  <si>
    <t>Retained earnings, 12/31</t>
  </si>
  <si>
    <t>Retained earnings, 1/1</t>
  </si>
  <si>
    <t>Statement of Retained Earnings</t>
  </si>
  <si>
    <t>Equity in subsidiary earnings</t>
  </si>
  <si>
    <t>Amortization expense</t>
  </si>
  <si>
    <t>Income Statement</t>
  </si>
  <si>
    <t>Storm</t>
  </si>
  <si>
    <t>Palm</t>
  </si>
  <si>
    <t>For Year Ending December 31, 2013</t>
  </si>
  <si>
    <t>Palm Company and Consolidated Subsidiary</t>
  </si>
  <si>
    <t>Total</t>
  </si>
  <si>
    <t>Secret Formula</t>
  </si>
  <si>
    <t>Buildings/Equipment</t>
  </si>
  <si>
    <t>based on fair market value:</t>
  </si>
  <si>
    <t>Annual Excess Amortization</t>
  </si>
  <si>
    <t>Assigned to specific accounts</t>
  </si>
  <si>
    <t>Excess their value over book value</t>
  </si>
  <si>
    <t>Book value of subsidiary</t>
  </si>
  <si>
    <t>Storm fair value</t>
  </si>
  <si>
    <t>Fair Value allocation and Annual Amortization</t>
  </si>
  <si>
    <t>Palm Company and Storm Company</t>
  </si>
  <si>
    <t>Remaining life of Hill's customer list - years</t>
  </si>
  <si>
    <t>Appraised value of Hill's customer list</t>
  </si>
  <si>
    <t>Remaining life of equipment - years</t>
  </si>
  <si>
    <t>Remaining life of buildings - years</t>
  </si>
  <si>
    <t>Hill's equipment undervalued by</t>
  </si>
  <si>
    <t>Hill's buildings overvalued by</t>
  </si>
  <si>
    <t>Hill's land undervalued by</t>
  </si>
  <si>
    <t>Fair market value of Mergaronite stock - per share</t>
  </si>
  <si>
    <t xml:space="preserve">  for acquisition of Hill - number of shares</t>
  </si>
  <si>
    <t>Mergaronite's $10 par common stock issued</t>
  </si>
  <si>
    <t>Retained earnings, 1/1/13</t>
  </si>
  <si>
    <t>NA</t>
  </si>
  <si>
    <t>not given</t>
  </si>
  <si>
    <t>Investment income</t>
  </si>
  <si>
    <t>Hill</t>
  </si>
  <si>
    <t>Mergaronite</t>
  </si>
  <si>
    <t>(To recognize excess amortizations for period)</t>
  </si>
  <si>
    <t xml:space="preserve">  Customer list</t>
  </si>
  <si>
    <t xml:space="preserve">  Equipment</t>
  </si>
  <si>
    <t>Consolidation Entry E</t>
  </si>
  <si>
    <t>(To remove intercompany dividend payments)</t>
  </si>
  <si>
    <t xml:space="preserve">  Dividends paid</t>
  </si>
  <si>
    <t>Investment in Hill</t>
  </si>
  <si>
    <t>Consolidation Entry D</t>
  </si>
  <si>
    <t xml:space="preserve">  [based on subsidiary's income] less amortization for the year)</t>
  </si>
  <si>
    <t xml:space="preserve">(To remove equity income recognized during year-equity method accrual </t>
  </si>
  <si>
    <t xml:space="preserve">  Investment in Hill</t>
  </si>
  <si>
    <t>Consolidation Entry I</t>
  </si>
  <si>
    <t>(To record unamortized allocation balances as of beginning of current year)</t>
  </si>
  <si>
    <t xml:space="preserve">  Buildings (net)</t>
  </si>
  <si>
    <t>Customer list (net)</t>
  </si>
  <si>
    <t>Consolidation Entry A</t>
  </si>
  <si>
    <t>(To eliminate beginning stockholders' equity of subsidiary)</t>
  </si>
  <si>
    <t>Additional paid-in capital (Hill)</t>
  </si>
  <si>
    <t>Common stock (Hill)</t>
  </si>
  <si>
    <t>Consolidation Entry S</t>
  </si>
  <si>
    <t>MERGARONITE COMPANY</t>
  </si>
  <si>
    <t xml:space="preserve">             consolidation entries would be used?</t>
  </si>
  <si>
    <t>Part c.  If the equity method is used by the parent, what</t>
  </si>
  <si>
    <t xml:space="preserve">             the consolidation method used?</t>
  </si>
  <si>
    <t>Part b.  Why can consolidated totals be determined without knowing</t>
  </si>
  <si>
    <t>Customer list</t>
  </si>
  <si>
    <t xml:space="preserve">     Customer list</t>
  </si>
  <si>
    <t xml:space="preserve">     Buildings</t>
  </si>
  <si>
    <t>Allocation</t>
  </si>
  <si>
    <t>Annual</t>
  </si>
  <si>
    <t>a. Fair Value Allocation and Annual Amortization</t>
  </si>
  <si>
    <t>Don't forget to answer these two questions!</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</si>
</sst>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8">
    <font>
      <sz val="10"/>
      <name val="Arial"/>
    </font>
    <font>
      <sz val="11"/>
      <color theme="1"/>
      <name val="Calibri"/>
      <family val="2"/>
      <scheme val="minor"/>
    </font>
    <font>
      <sz val="10"/>
      <name val="Arial"/>
    </font>
    <font>
      <sz val="10"/>
      <name val="Arial"/>
      <family val="2"/>
    </font>
    <font>
      <b/>
      <sz val="10"/>
      <name val="Arial"/>
      <family val="2"/>
    </font>
    <font>
      <sz val="8"/>
      <color indexed="81"/>
      <name val="Tahoma"/>
      <family val="2"/>
    </font>
    <font>
      <u/>
      <sz val="10"/>
      <name val="Arial"/>
      <family val="2"/>
    </font>
    <font>
      <sz val="8"/>
      <color indexed="10"/>
      <name val="Arial"/>
      <family val="2"/>
    </font>
    <font>
      <sz val="8"/>
      <color indexed="81"/>
      <name val="Arial"/>
      <family val="2"/>
    </font>
    <font>
      <b/>
      <sz val="10"/>
      <name val="Arial"/>
    </font>
    <font>
      <b/>
      <sz val="11"/>
      <color theme="1"/>
      <name val="Calibri"/>
      <family val="2"/>
      <scheme val="minor"/>
    </font>
    <font>
      <sz val="11"/>
      <color rgb="FF000000"/>
      <name val="Calibri"/>
      <family val="2"/>
      <scheme val="minor"/>
    </font>
    <font>
      <i/>
      <sz val="11"/>
      <color theme="1"/>
      <name val="Calibri"/>
      <family val="2"/>
      <scheme val="minor"/>
    </font>
    <font>
      <i/>
      <sz val="11"/>
      <color rgb="FF000000"/>
      <name val="Calibri"/>
      <family val="2"/>
      <scheme val="minor"/>
    </font>
    <font>
      <b/>
      <sz val="11"/>
      <color rgb="FF000000"/>
      <name val="Calibri"/>
      <family val="2"/>
      <scheme val="minor"/>
    </font>
    <font>
      <i/>
      <sz val="8"/>
      <name val="Arial"/>
      <family val="2"/>
    </font>
    <font>
      <sz val="20"/>
      <name val="Arial"/>
      <family val="2"/>
    </font>
    <font>
      <sz val="11"/>
      <color rgb="FF000000"/>
      <name val="Calibri"/>
      <family val="2"/>
    </font>
  </fonts>
  <fills count="6">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theme="3" tint="0.79998168889431442"/>
        <bgColor indexed="64"/>
      </patternFill>
    </fill>
  </fills>
  <borders count="26">
    <border>
      <left/>
      <right/>
      <top/>
      <bottom/>
      <diagonal/>
    </border>
    <border>
      <left/>
      <right/>
      <top/>
      <bottom style="thin">
        <color indexed="64"/>
      </bottom>
      <diagonal/>
    </border>
    <border>
      <left/>
      <right style="hair">
        <color indexed="44"/>
      </right>
      <top style="thin">
        <color indexed="64"/>
      </top>
      <bottom/>
      <diagonal/>
    </border>
    <border>
      <left style="hair">
        <color indexed="44"/>
      </left>
      <right/>
      <top style="hair">
        <color indexed="44"/>
      </top>
      <bottom style="hair">
        <color indexed="44"/>
      </bottom>
      <diagonal/>
    </border>
    <border>
      <left/>
      <right style="hair">
        <color indexed="44"/>
      </right>
      <top style="hair">
        <color indexed="44"/>
      </top>
      <bottom style="hair">
        <color indexed="44"/>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44"/>
      </top>
      <bottom style="hair">
        <color indexed="44"/>
      </bottom>
      <diagonal/>
    </border>
    <border>
      <left style="hair">
        <color indexed="44"/>
      </left>
      <right style="hair">
        <color indexed="44"/>
      </right>
      <top style="hair">
        <color indexed="44"/>
      </top>
      <bottom style="hair">
        <color indexed="44"/>
      </bottom>
      <diagonal/>
    </border>
    <border>
      <left/>
      <right/>
      <top/>
      <bottom style="hair">
        <color indexed="44"/>
      </bottom>
      <diagonal/>
    </border>
    <border>
      <left/>
      <right/>
      <top style="double">
        <color indexed="64"/>
      </top>
      <bottom/>
      <diagonal/>
    </border>
    <border>
      <left/>
      <right/>
      <top style="thin">
        <color indexed="64"/>
      </top>
      <bottom/>
      <diagonal/>
    </border>
    <border>
      <left/>
      <right style="hair">
        <color indexed="44"/>
      </right>
      <top/>
      <bottom style="double">
        <color indexed="64"/>
      </bottom>
      <diagonal/>
    </border>
    <border>
      <left/>
      <right style="hair">
        <color indexed="44"/>
      </right>
      <top/>
      <bottom style="hair">
        <color indexed="44"/>
      </bottom>
      <diagonal/>
    </border>
    <border>
      <left style="hair">
        <color indexed="44"/>
      </left>
      <right style="hair">
        <color indexed="44"/>
      </right>
      <top style="thin">
        <color indexed="64"/>
      </top>
      <bottom style="hair">
        <color indexed="44"/>
      </bottom>
      <diagonal/>
    </border>
    <border>
      <left style="hair">
        <color indexed="44"/>
      </left>
      <right/>
      <top style="hair">
        <color indexed="44"/>
      </top>
      <bottom/>
      <diagonal/>
    </border>
    <border>
      <left style="hair">
        <color indexed="44"/>
      </left>
      <right/>
      <top style="thin">
        <color indexed="64"/>
      </top>
      <bottom style="hair">
        <color indexed="44"/>
      </bottom>
      <diagonal/>
    </border>
    <border>
      <left/>
      <right/>
      <top style="thin">
        <color indexed="64"/>
      </top>
      <bottom style="hair">
        <color indexed="44"/>
      </bottom>
      <diagonal/>
    </border>
    <border>
      <left style="hair">
        <color indexed="44"/>
      </left>
      <right/>
      <top style="hair">
        <color indexed="44"/>
      </top>
      <bottom style="thin">
        <color indexed="64"/>
      </bottom>
      <diagonal/>
    </border>
    <border>
      <left/>
      <right/>
      <top style="hair">
        <color indexed="44"/>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hair">
        <color indexed="44"/>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2" fillId="0" borderId="0"/>
  </cellStyleXfs>
  <cellXfs count="154">
    <xf numFmtId="0" fontId="0" fillId="0" borderId="0" xfId="0"/>
    <xf numFmtId="0" fontId="3" fillId="0" borderId="0" xfId="0" applyFont="1" applyBorder="1" applyAlignment="1" applyProtection="1">
      <alignment horizontal="right"/>
    </xf>
    <xf numFmtId="0" fontId="3" fillId="0" borderId="0" xfId="0" applyFont="1" applyProtection="1"/>
    <xf numFmtId="0" fontId="4" fillId="0" borderId="0" xfId="0" applyFont="1" applyBorder="1" applyAlignment="1" applyProtection="1">
      <alignment horizontal="left"/>
    </xf>
    <xf numFmtId="0" fontId="0" fillId="2" borderId="0" xfId="0" applyFill="1"/>
    <xf numFmtId="0" fontId="3" fillId="0" borderId="0" xfId="0" applyFont="1"/>
    <xf numFmtId="0" fontId="3" fillId="2" borderId="0" xfId="0" applyFont="1" applyFill="1"/>
    <xf numFmtId="164" fontId="3" fillId="2" borderId="0" xfId="2" applyNumberFormat="1" applyFont="1" applyFill="1"/>
    <xf numFmtId="165" fontId="3" fillId="2" borderId="0" xfId="1" applyNumberFormat="1" applyFont="1" applyFill="1"/>
    <xf numFmtId="0" fontId="3" fillId="2" borderId="1" xfId="0" applyFont="1" applyFill="1" applyBorder="1" applyAlignment="1">
      <alignment horizontal="center"/>
    </xf>
    <xf numFmtId="0" fontId="3" fillId="2" borderId="1" xfId="0" applyFont="1" applyFill="1" applyBorder="1"/>
    <xf numFmtId="0" fontId="0" fillId="2" borderId="0" xfId="0" applyFill="1" applyAlignment="1">
      <alignment horizontal="centerContinuous"/>
    </xf>
    <xf numFmtId="0" fontId="3" fillId="2" borderId="0" xfId="0" applyFont="1" applyFill="1" applyAlignment="1">
      <alignment horizontal="centerContinuous"/>
    </xf>
    <xf numFmtId="0" fontId="0" fillId="2" borderId="0" xfId="0" applyFill="1" applyAlignment="1">
      <alignment horizontal="center"/>
    </xf>
    <xf numFmtId="0" fontId="6" fillId="2" borderId="1" xfId="0" applyFont="1" applyFill="1" applyBorder="1"/>
    <xf numFmtId="0" fontId="3" fillId="2" borderId="0" xfId="0" applyFont="1" applyFill="1" applyBorder="1"/>
    <xf numFmtId="0" fontId="0" fillId="2" borderId="1" xfId="0" applyFill="1" applyBorder="1"/>
    <xf numFmtId="0" fontId="4" fillId="2" borderId="1" xfId="0" applyFont="1" applyFill="1" applyBorder="1" applyAlignment="1" applyProtection="1">
      <alignment horizontal="center"/>
    </xf>
    <xf numFmtId="0" fontId="4" fillId="2" borderId="1" xfId="0" applyFont="1" applyFill="1" applyBorder="1"/>
    <xf numFmtId="0" fontId="3" fillId="2" borderId="0" xfId="0" applyFont="1" applyFill="1" applyProtection="1"/>
    <xf numFmtId="0" fontId="0" fillId="2" borderId="0" xfId="0" quotePrefix="1" applyFill="1"/>
    <xf numFmtId="0" fontId="0" fillId="2" borderId="1" xfId="0" applyFill="1" applyBorder="1" applyAlignment="1">
      <alignment horizontal="center"/>
    </xf>
    <xf numFmtId="0" fontId="4" fillId="2" borderId="0" xfId="0" applyFont="1" applyFill="1" applyBorder="1" applyAlignment="1" applyProtection="1">
      <alignment horizontal="left"/>
    </xf>
    <xf numFmtId="0" fontId="0" fillId="2" borderId="1" xfId="0" applyFill="1" applyBorder="1" applyAlignment="1">
      <alignment horizontal="centerContinuous"/>
    </xf>
    <xf numFmtId="0" fontId="0" fillId="2" borderId="5" xfId="0" applyFill="1" applyBorder="1"/>
    <xf numFmtId="0" fontId="7" fillId="2" borderId="0" xfId="0" applyFont="1" applyFill="1" applyBorder="1" applyAlignment="1">
      <alignment horizontal="center"/>
    </xf>
    <xf numFmtId="0" fontId="4" fillId="2" borderId="0" xfId="0" applyFont="1" applyFill="1" applyBorder="1"/>
    <xf numFmtId="0" fontId="3" fillId="2" borderId="0" xfId="0" applyFont="1" applyFill="1" applyBorder="1" applyAlignment="1">
      <alignment horizontal="center"/>
    </xf>
    <xf numFmtId="0" fontId="0" fillId="2" borderId="0" xfId="0" applyFill="1" applyBorder="1"/>
    <xf numFmtId="0" fontId="0" fillId="4" borderId="0" xfId="0" applyFill="1"/>
    <xf numFmtId="165" fontId="2" fillId="2" borderId="0" xfId="1" applyNumberFormat="1" applyFill="1"/>
    <xf numFmtId="165" fontId="2" fillId="2" borderId="0" xfId="1" applyNumberFormat="1" applyFill="1" applyBorder="1"/>
    <xf numFmtId="164" fontId="2" fillId="2" borderId="0" xfId="2" applyNumberFormat="1" applyFill="1"/>
    <xf numFmtId="165" fontId="2" fillId="2" borderId="1" xfId="1" applyNumberFormat="1" applyFill="1" applyBorder="1"/>
    <xf numFmtId="0" fontId="4" fillId="2" borderId="5" xfId="0" applyFont="1" applyFill="1" applyBorder="1" applyAlignment="1" applyProtection="1">
      <alignment horizontal="left"/>
    </xf>
    <xf numFmtId="0" fontId="4" fillId="2" borderId="5" xfId="0" applyFont="1" applyFill="1" applyBorder="1"/>
    <xf numFmtId="14" fontId="0" fillId="2" borderId="1" xfId="0" applyNumberFormat="1" applyFill="1" applyBorder="1" applyAlignment="1">
      <alignment horizontal="center"/>
    </xf>
    <xf numFmtId="0" fontId="3" fillId="2" borderId="0" xfId="0" quotePrefix="1" applyFont="1" applyFill="1" applyBorder="1"/>
    <xf numFmtId="0" fontId="3" fillId="2" borderId="5" xfId="0" applyFont="1" applyFill="1" applyBorder="1" applyProtection="1"/>
    <xf numFmtId="0" fontId="3" fillId="2" borderId="11" xfId="0" applyFont="1" applyFill="1" applyBorder="1"/>
    <xf numFmtId="0" fontId="4" fillId="2" borderId="11" xfId="0" applyFont="1" applyFill="1" applyBorder="1"/>
    <xf numFmtId="0" fontId="0" fillId="2" borderId="0" xfId="0" applyFill="1" applyBorder="1" applyAlignment="1"/>
    <xf numFmtId="165" fontId="2" fillId="4" borderId="0" xfId="1" applyNumberFormat="1" applyFill="1"/>
    <xf numFmtId="0" fontId="9" fillId="2" borderId="0" xfId="0" applyFont="1" applyFill="1" applyAlignment="1" applyProtection="1">
      <alignment horizontal="centerContinuous"/>
    </xf>
    <xf numFmtId="0" fontId="7" fillId="2" borderId="0" xfId="0" applyFont="1" applyFill="1" applyAlignment="1">
      <alignment horizontal="center"/>
    </xf>
    <xf numFmtId="0" fontId="1" fillId="0" borderId="0" xfId="3"/>
    <xf numFmtId="0" fontId="1" fillId="0" borderId="0" xfId="3" applyAlignment="1">
      <alignment horizontal="center"/>
    </xf>
    <xf numFmtId="0" fontId="1" fillId="5" borderId="20" xfId="3" applyFill="1" applyBorder="1"/>
    <xf numFmtId="0" fontId="1" fillId="5" borderId="1" xfId="3" applyFill="1" applyBorder="1"/>
    <xf numFmtId="0" fontId="1" fillId="5" borderId="1" xfId="3" applyFill="1" applyBorder="1" applyAlignment="1">
      <alignment horizontal="center"/>
    </xf>
    <xf numFmtId="165" fontId="0" fillId="0" borderId="21" xfId="4" applyNumberFormat="1" applyFont="1" applyBorder="1"/>
    <xf numFmtId="165" fontId="0" fillId="5" borderId="0" xfId="4" applyNumberFormat="1" applyFont="1" applyFill="1"/>
    <xf numFmtId="165" fontId="0" fillId="5" borderId="0" xfId="4" applyNumberFormat="1" applyFont="1" applyFill="1" applyAlignment="1">
      <alignment horizontal="center"/>
    </xf>
    <xf numFmtId="165" fontId="0" fillId="5" borderId="6" xfId="4" applyNumberFormat="1" applyFont="1" applyFill="1" applyBorder="1"/>
    <xf numFmtId="0" fontId="1" fillId="5" borderId="0" xfId="3" applyFill="1"/>
    <xf numFmtId="0" fontId="11" fillId="5" borderId="0" xfId="3" applyFont="1" applyFill="1" applyAlignment="1">
      <alignment horizontal="left" indent="1"/>
    </xf>
    <xf numFmtId="0" fontId="1" fillId="0" borderId="22" xfId="3" applyBorder="1"/>
    <xf numFmtId="165" fontId="0" fillId="0" borderId="23" xfId="4" applyNumberFormat="1" applyFont="1" applyBorder="1"/>
    <xf numFmtId="165" fontId="0" fillId="0" borderId="0" xfId="4" applyNumberFormat="1" applyFont="1"/>
    <xf numFmtId="165" fontId="0" fillId="0" borderId="0" xfId="4" applyNumberFormat="1" applyFont="1" applyAlignment="1">
      <alignment horizontal="center"/>
    </xf>
    <xf numFmtId="165" fontId="11" fillId="0" borderId="0" xfId="4" applyNumberFormat="1" applyFont="1"/>
    <xf numFmtId="0" fontId="11" fillId="5" borderId="0" xfId="3" applyFont="1" applyFill="1"/>
    <xf numFmtId="165" fontId="0" fillId="0" borderId="6" xfId="4" applyNumberFormat="1" applyFont="1" applyBorder="1"/>
    <xf numFmtId="165" fontId="11" fillId="5" borderId="0" xfId="4" applyNumberFormat="1" applyFont="1" applyFill="1" applyAlignment="1">
      <alignment horizontal="left"/>
    </xf>
    <xf numFmtId="164" fontId="11" fillId="0" borderId="0" xfId="5" applyNumberFormat="1" applyFont="1"/>
    <xf numFmtId="0" fontId="11" fillId="5" borderId="20" xfId="3" applyFont="1" applyFill="1" applyBorder="1" applyAlignment="1">
      <alignment horizontal="center"/>
    </xf>
    <xf numFmtId="0" fontId="11" fillId="5" borderId="1" xfId="3" applyFont="1" applyFill="1" applyBorder="1" applyAlignment="1">
      <alignment horizontal="center"/>
    </xf>
    <xf numFmtId="0" fontId="11" fillId="5" borderId="23" xfId="3" applyFont="1" applyFill="1" applyBorder="1" applyAlignment="1">
      <alignment horizontal="center"/>
    </xf>
    <xf numFmtId="0" fontId="11" fillId="5" borderId="0" xfId="3" applyFont="1" applyFill="1" applyAlignment="1">
      <alignment horizontal="center"/>
    </xf>
    <xf numFmtId="0" fontId="1" fillId="5" borderId="0" xfId="3" applyFill="1" applyAlignment="1">
      <alignment horizontal="center"/>
    </xf>
    <xf numFmtId="0" fontId="1" fillId="5" borderId="23" xfId="3" applyFill="1" applyBorder="1"/>
    <xf numFmtId="0" fontId="1" fillId="5" borderId="0" xfId="3" applyFill="1" applyBorder="1"/>
    <xf numFmtId="0" fontId="1" fillId="5" borderId="0" xfId="3" applyFill="1" applyBorder="1" applyAlignment="1">
      <alignment horizontal="center"/>
    </xf>
    <xf numFmtId="0" fontId="1" fillId="5" borderId="24" xfId="3" applyFill="1" applyBorder="1"/>
    <xf numFmtId="0" fontId="1" fillId="5" borderId="11" xfId="3" applyFill="1" applyBorder="1"/>
    <xf numFmtId="0" fontId="1" fillId="5" borderId="11" xfId="3" applyFill="1" applyBorder="1" applyAlignment="1">
      <alignment horizontal="center"/>
    </xf>
    <xf numFmtId="0" fontId="11" fillId="0" borderId="0" xfId="3" applyFont="1" applyAlignment="1">
      <alignment horizontal="center"/>
    </xf>
    <xf numFmtId="165" fontId="11" fillId="0" borderId="6" xfId="4" applyNumberFormat="1" applyFont="1" applyBorder="1"/>
    <xf numFmtId="0" fontId="1" fillId="0" borderId="6" xfId="3" applyBorder="1" applyAlignment="1">
      <alignment horizontal="center"/>
    </xf>
    <xf numFmtId="165" fontId="1" fillId="0" borderId="6" xfId="3" applyNumberFormat="1" applyBorder="1"/>
    <xf numFmtId="165" fontId="1" fillId="0" borderId="6" xfId="3" applyNumberFormat="1" applyBorder="1" applyAlignment="1">
      <alignment horizontal="right"/>
    </xf>
    <xf numFmtId="0" fontId="11" fillId="0" borderId="0" xfId="3" applyFont="1" applyAlignment="1">
      <alignment horizontal="right"/>
    </xf>
    <xf numFmtId="165" fontId="11" fillId="0" borderId="1" xfId="4" applyNumberFormat="1" applyFont="1" applyBorder="1"/>
    <xf numFmtId="3" fontId="11" fillId="0" borderId="0" xfId="3" applyNumberFormat="1" applyFont="1"/>
    <xf numFmtId="165" fontId="11" fillId="0" borderId="0" xfId="4" applyNumberFormat="1" applyFont="1" applyAlignment="1">
      <alignment horizontal="center"/>
    </xf>
    <xf numFmtId="14" fontId="11" fillId="0" borderId="1" xfId="3" applyNumberFormat="1" applyFont="1" applyBorder="1" applyAlignment="1">
      <alignment horizontal="center"/>
    </xf>
    <xf numFmtId="0" fontId="11" fillId="0" borderId="1" xfId="3" applyFont="1" applyBorder="1" applyAlignment="1">
      <alignment horizontal="center"/>
    </xf>
    <xf numFmtId="0" fontId="1" fillId="0" borderId="1" xfId="3" applyBorder="1" applyAlignment="1">
      <alignment horizontal="center"/>
    </xf>
    <xf numFmtId="0" fontId="14" fillId="0" borderId="1" xfId="3" applyFont="1" applyBorder="1" applyAlignment="1">
      <alignment horizontal="center"/>
    </xf>
    <xf numFmtId="0" fontId="11" fillId="0" borderId="0" xfId="3" applyFont="1" applyAlignment="1">
      <alignment horizontal="left" indent="1"/>
    </xf>
    <xf numFmtId="0" fontId="14" fillId="0" borderId="0" xfId="3" applyFont="1"/>
    <xf numFmtId="0" fontId="14" fillId="0" borderId="0" xfId="3" applyFont="1" applyAlignment="1">
      <alignment horizontal="center"/>
    </xf>
    <xf numFmtId="0" fontId="11" fillId="0" borderId="0" xfId="3" applyFont="1"/>
    <xf numFmtId="0" fontId="10" fillId="0" borderId="0" xfId="3" applyFont="1"/>
    <xf numFmtId="164" fontId="0" fillId="0" borderId="0" xfId="5" applyNumberFormat="1" applyFont="1"/>
    <xf numFmtId="164" fontId="0" fillId="0" borderId="1" xfId="5" applyNumberFormat="1" applyFont="1" applyBorder="1"/>
    <xf numFmtId="165" fontId="2" fillId="2" borderId="0" xfId="1" applyNumberFormat="1" applyFont="1" applyFill="1" applyAlignment="1">
      <alignment horizontal="right"/>
    </xf>
    <xf numFmtId="0" fontId="15" fillId="2" borderId="0" xfId="0" applyFont="1" applyFill="1" applyBorder="1"/>
    <xf numFmtId="165" fontId="2" fillId="3" borderId="25" xfId="1" applyNumberFormat="1" applyFill="1" applyBorder="1" applyProtection="1">
      <protection locked="0"/>
    </xf>
    <xf numFmtId="165" fontId="2" fillId="3" borderId="9" xfId="1" applyNumberFormat="1" applyFill="1" applyBorder="1" applyProtection="1">
      <protection locked="0"/>
    </xf>
    <xf numFmtId="0" fontId="0" fillId="2" borderId="0" xfId="0" applyFill="1" applyAlignment="1"/>
    <xf numFmtId="0" fontId="7" fillId="2" borderId="0" xfId="0" applyFont="1" applyFill="1" applyBorder="1" applyAlignment="1">
      <alignment horizontal="left"/>
    </xf>
    <xf numFmtId="165" fontId="2" fillId="3" borderId="7" xfId="1" applyNumberFormat="1" applyFill="1" applyBorder="1" applyProtection="1">
      <protection locked="0"/>
    </xf>
    <xf numFmtId="165" fontId="2" fillId="3" borderId="0" xfId="1" applyNumberFormat="1" applyFill="1" applyBorder="1" applyProtection="1">
      <protection locked="0"/>
    </xf>
    <xf numFmtId="0" fontId="0" fillId="2" borderId="0" xfId="0" applyFill="1" applyAlignment="1">
      <alignment horizontal="left"/>
    </xf>
    <xf numFmtId="0" fontId="3" fillId="2" borderId="11" xfId="0" applyFont="1" applyFill="1" applyBorder="1" applyAlignment="1">
      <alignment horizontal="center"/>
    </xf>
    <xf numFmtId="0" fontId="3" fillId="4" borderId="0" xfId="0" applyFont="1" applyFill="1"/>
    <xf numFmtId="0" fontId="3" fillId="4" borderId="0" xfId="0" applyFont="1" applyFill="1" applyBorder="1"/>
    <xf numFmtId="165" fontId="3" fillId="3" borderId="2" xfId="1" applyNumberFormat="1" applyFont="1" applyFill="1" applyBorder="1" applyProtection="1">
      <protection locked="0"/>
    </xf>
    <xf numFmtId="165" fontId="2" fillId="3" borderId="15" xfId="1" applyNumberFormat="1" applyFont="1" applyFill="1" applyBorder="1" applyAlignment="1" applyProtection="1">
      <alignment horizontal="center"/>
      <protection locked="0"/>
    </xf>
    <xf numFmtId="165" fontId="3" fillId="3" borderId="12" xfId="1" applyNumberFormat="1" applyFont="1" applyFill="1" applyBorder="1" applyProtection="1">
      <protection locked="0"/>
    </xf>
    <xf numFmtId="165" fontId="2" fillId="3" borderId="0" xfId="1" applyNumberFormat="1" applyFont="1" applyFill="1" applyAlignment="1" applyProtection="1">
      <protection locked="0"/>
    </xf>
    <xf numFmtId="165" fontId="3" fillId="3" borderId="4" xfId="1" applyNumberFormat="1" applyFont="1" applyFill="1" applyBorder="1" applyProtection="1">
      <protection locked="0"/>
    </xf>
    <xf numFmtId="165" fontId="2" fillId="3" borderId="8" xfId="1" applyNumberFormat="1" applyFont="1" applyFill="1" applyBorder="1" applyAlignment="1" applyProtection="1">
      <protection locked="0"/>
    </xf>
    <xf numFmtId="165" fontId="2" fillId="3" borderId="14" xfId="1" applyNumberFormat="1" applyFont="1" applyFill="1" applyBorder="1" applyAlignment="1" applyProtection="1">
      <protection locked="0"/>
    </xf>
    <xf numFmtId="164" fontId="3" fillId="3" borderId="13" xfId="2" applyNumberFormat="1" applyFont="1" applyFill="1" applyBorder="1" applyProtection="1">
      <protection locked="0"/>
    </xf>
    <xf numFmtId="0" fontId="4" fillId="0" borderId="0" xfId="0" applyFont="1" applyProtection="1">
      <protection locked="0"/>
    </xf>
    <xf numFmtId="0" fontId="16" fillId="0" borderId="0" xfId="0" applyFont="1"/>
    <xf numFmtId="0" fontId="17" fillId="0" borderId="0" xfId="3" applyFont="1" applyFill="1"/>
    <xf numFmtId="164" fontId="3" fillId="3" borderId="16" xfId="0" applyNumberFormat="1" applyFont="1" applyFill="1" applyBorder="1" applyAlignment="1" applyProtection="1">
      <alignment horizontal="center"/>
      <protection locked="0"/>
    </xf>
    <xf numFmtId="0" fontId="0" fillId="0" borderId="17" xfId="0" applyBorder="1" applyAlignment="1" applyProtection="1">
      <alignment horizontal="center"/>
      <protection locked="0"/>
    </xf>
    <xf numFmtId="165" fontId="2" fillId="3" borderId="18" xfId="1" applyNumberFormat="1" applyFill="1" applyBorder="1" applyAlignment="1" applyProtection="1">
      <protection locked="0"/>
    </xf>
    <xf numFmtId="0" fontId="0" fillId="0" borderId="19" xfId="0" applyBorder="1" applyAlignment="1" applyProtection="1">
      <protection locked="0"/>
    </xf>
    <xf numFmtId="164" fontId="3" fillId="3" borderId="6" xfId="0" applyNumberFormat="1" applyFont="1" applyFill="1" applyBorder="1" applyAlignment="1" applyProtection="1">
      <protection locked="0"/>
    </xf>
    <xf numFmtId="0" fontId="0" fillId="0" borderId="6" xfId="0" applyBorder="1" applyAlignment="1" applyProtection="1">
      <protection locked="0"/>
    </xf>
    <xf numFmtId="0" fontId="7" fillId="2" borderId="10" xfId="0" applyFont="1" applyFill="1" applyBorder="1" applyAlignment="1">
      <alignment horizontal="center"/>
    </xf>
    <xf numFmtId="165" fontId="3" fillId="3" borderId="3" xfId="1" applyNumberFormat="1" applyFont="1" applyFill="1" applyBorder="1" applyAlignment="1" applyProtection="1">
      <alignment horizontal="center"/>
      <protection locked="0"/>
    </xf>
    <xf numFmtId="165" fontId="2" fillId="0" borderId="7" xfId="1" applyNumberFormat="1" applyBorder="1" applyAlignment="1" applyProtection="1">
      <alignment horizontal="center"/>
      <protection locked="0"/>
    </xf>
    <xf numFmtId="0" fontId="0" fillId="3" borderId="19" xfId="0" applyFill="1" applyBorder="1" applyAlignment="1" applyProtection="1">
      <protection locked="0"/>
    </xf>
    <xf numFmtId="0" fontId="7" fillId="2" borderId="0" xfId="0" applyFont="1" applyFill="1" applyBorder="1" applyAlignment="1">
      <alignment horizontal="left"/>
    </xf>
    <xf numFmtId="0" fontId="0" fillId="0" borderId="0" xfId="0" applyAlignment="1">
      <alignment horizontal="left"/>
    </xf>
    <xf numFmtId="0" fontId="3" fillId="3" borderId="16" xfId="0" applyFont="1" applyFill="1" applyBorder="1" applyAlignment="1" applyProtection="1">
      <protection locked="0"/>
    </xf>
    <xf numFmtId="0" fontId="0" fillId="0" borderId="17" xfId="0" applyBorder="1" applyAlignment="1" applyProtection="1">
      <protection locked="0"/>
    </xf>
    <xf numFmtId="0" fontId="3" fillId="3" borderId="7" xfId="0" applyFont="1" applyFill="1" applyBorder="1" applyAlignment="1" applyProtection="1">
      <protection locked="0"/>
    </xf>
    <xf numFmtId="0" fontId="0" fillId="0" borderId="7" xfId="0" applyBorder="1" applyAlignment="1" applyProtection="1">
      <protection locked="0"/>
    </xf>
    <xf numFmtId="0" fontId="0" fillId="3" borderId="0" xfId="0" applyFill="1" applyBorder="1" applyAlignment="1" applyProtection="1">
      <protection locked="0"/>
    </xf>
    <xf numFmtId="0" fontId="0" fillId="3" borderId="7" xfId="0" applyFill="1" applyBorder="1" applyAlignment="1" applyProtection="1">
      <protection locked="0"/>
    </xf>
    <xf numFmtId="0" fontId="0" fillId="3" borderId="9" xfId="0" applyFill="1" applyBorder="1" applyAlignment="1" applyProtection="1">
      <protection locked="0"/>
    </xf>
    <xf numFmtId="0" fontId="7" fillId="2" borderId="0" xfId="0" applyFont="1" applyFill="1" applyAlignment="1">
      <alignment horizontal="center"/>
    </xf>
    <xf numFmtId="0" fontId="0" fillId="0" borderId="0" xfId="0" applyAlignment="1"/>
    <xf numFmtId="0" fontId="11" fillId="5" borderId="0" xfId="3" applyFont="1" applyFill="1" applyAlignment="1">
      <alignment horizontal="center"/>
    </xf>
    <xf numFmtId="0" fontId="14" fillId="5" borderId="0" xfId="3" applyFont="1" applyFill="1" applyBorder="1" applyAlignment="1">
      <alignment horizontal="center"/>
    </xf>
    <xf numFmtId="0" fontId="14" fillId="5" borderId="23" xfId="3" applyFont="1" applyFill="1" applyBorder="1" applyAlignment="1">
      <alignment horizontal="center"/>
    </xf>
    <xf numFmtId="0" fontId="11" fillId="5" borderId="0" xfId="3" applyFont="1" applyFill="1" applyBorder="1" applyAlignment="1">
      <alignment horizontal="center"/>
    </xf>
    <xf numFmtId="0" fontId="11" fillId="5" borderId="23" xfId="3" applyFont="1" applyFill="1" applyBorder="1" applyAlignment="1">
      <alignment horizontal="center"/>
    </xf>
    <xf numFmtId="0" fontId="1" fillId="5" borderId="0" xfId="3" applyFill="1" applyBorder="1" applyAlignment="1">
      <alignment horizontal="center"/>
    </xf>
    <xf numFmtId="0" fontId="1" fillId="5" borderId="23" xfId="3" applyFill="1" applyBorder="1" applyAlignment="1">
      <alignment horizontal="center"/>
    </xf>
    <xf numFmtId="0" fontId="13" fillId="5" borderId="0" xfId="3" applyFont="1" applyFill="1" applyAlignment="1">
      <alignment horizontal="center"/>
    </xf>
    <xf numFmtId="0" fontId="12" fillId="5" borderId="0" xfId="3" applyFont="1" applyFill="1" applyAlignment="1">
      <alignment horizontal="center"/>
    </xf>
    <xf numFmtId="0" fontId="14" fillId="0" borderId="0" xfId="3" applyFont="1" applyAlignment="1">
      <alignment horizontal="center"/>
    </xf>
    <xf numFmtId="0" fontId="11" fillId="0" borderId="0" xfId="3" applyFont="1" applyAlignment="1">
      <alignment horizontal="center"/>
    </xf>
    <xf numFmtId="0" fontId="1" fillId="0" borderId="0" xfId="3" applyAlignment="1">
      <alignment horizontal="center"/>
    </xf>
    <xf numFmtId="0" fontId="11" fillId="5" borderId="1" xfId="3" applyFont="1" applyFill="1" applyBorder="1" applyAlignment="1">
      <alignment horizontal="center"/>
    </xf>
    <xf numFmtId="0" fontId="1" fillId="5" borderId="1" xfId="3" applyFill="1" applyBorder="1" applyAlignment="1">
      <alignment horizontal="center"/>
    </xf>
  </cellXfs>
  <cellStyles count="7">
    <cellStyle name="Comma" xfId="1" builtinId="3"/>
    <cellStyle name="Comma 2" xfId="4"/>
    <cellStyle name="Currency" xfId="2" builtinId="4"/>
    <cellStyle name="Currency 2" xfId="5"/>
    <cellStyle name="Normal" xfId="0" builtinId="0"/>
    <cellStyle name="Normal 2" xfId="3"/>
    <cellStyle name="Normal 3"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D31"/>
  <sheetViews>
    <sheetView showGridLines="0" tabSelected="1" workbookViewId="0"/>
  </sheetViews>
  <sheetFormatPr defaultRowHeight="12.75"/>
  <cols>
    <col min="1" max="1" width="22.42578125" customWidth="1"/>
    <col min="2" max="2" width="18.7109375" customWidth="1"/>
    <col min="3" max="4" width="13" customWidth="1"/>
  </cols>
  <sheetData>
    <row r="1" spans="1:4">
      <c r="A1" t="s">
        <v>37</v>
      </c>
    </row>
    <row r="3" spans="1:4">
      <c r="A3" s="4"/>
      <c r="B3" s="4"/>
      <c r="C3" s="13" t="s">
        <v>82</v>
      </c>
      <c r="D3" s="13" t="s">
        <v>81</v>
      </c>
    </row>
    <row r="4" spans="1:4">
      <c r="A4" s="4"/>
      <c r="B4" s="4"/>
      <c r="C4" s="36">
        <v>41639</v>
      </c>
      <c r="D4" s="36">
        <v>41639</v>
      </c>
    </row>
    <row r="5" spans="1:4">
      <c r="A5" s="4" t="s">
        <v>19</v>
      </c>
      <c r="B5" s="4"/>
      <c r="C5" s="32">
        <v>600000</v>
      </c>
      <c r="D5" s="32">
        <v>250000</v>
      </c>
    </row>
    <row r="6" spans="1:4">
      <c r="A6" s="4" t="s">
        <v>21</v>
      </c>
      <c r="B6" s="4"/>
      <c r="C6" s="30">
        <v>280000</v>
      </c>
      <c r="D6" s="30">
        <v>100000</v>
      </c>
    </row>
    <row r="7" spans="1:4">
      <c r="A7" s="4" t="s">
        <v>22</v>
      </c>
      <c r="B7" s="4"/>
      <c r="C7" s="30">
        <v>120000</v>
      </c>
      <c r="D7" s="30">
        <v>50000</v>
      </c>
    </row>
    <row r="8" spans="1:4">
      <c r="A8" s="4" t="s">
        <v>80</v>
      </c>
      <c r="B8" s="4"/>
      <c r="C8" s="96" t="s">
        <v>79</v>
      </c>
      <c r="D8" s="96" t="s">
        <v>78</v>
      </c>
    </row>
    <row r="9" spans="1:4">
      <c r="A9" s="6" t="s">
        <v>77</v>
      </c>
      <c r="B9" s="4"/>
      <c r="C9" s="30">
        <v>900000</v>
      </c>
      <c r="D9" s="30">
        <v>600000</v>
      </c>
    </row>
    <row r="10" spans="1:4">
      <c r="A10" s="6" t="s">
        <v>20</v>
      </c>
      <c r="B10" s="4"/>
      <c r="C10" s="30">
        <v>130000</v>
      </c>
      <c r="D10" s="30">
        <v>40000</v>
      </c>
    </row>
    <row r="11" spans="1:4">
      <c r="A11" s="6" t="s">
        <v>31</v>
      </c>
      <c r="B11" s="4"/>
      <c r="C11" s="30">
        <v>200000</v>
      </c>
      <c r="D11" s="30">
        <v>690000</v>
      </c>
    </row>
    <row r="12" spans="1:4">
      <c r="A12" s="6" t="s">
        <v>2</v>
      </c>
      <c r="B12" s="4"/>
      <c r="C12" s="30">
        <v>300000</v>
      </c>
      <c r="D12" s="30">
        <v>90000</v>
      </c>
    </row>
    <row r="13" spans="1:4">
      <c r="A13" s="6" t="s">
        <v>3</v>
      </c>
      <c r="B13" s="4"/>
      <c r="C13" s="30">
        <v>500000</v>
      </c>
      <c r="D13" s="30">
        <v>140000</v>
      </c>
    </row>
    <row r="14" spans="1:4">
      <c r="A14" s="6" t="s">
        <v>4</v>
      </c>
      <c r="B14" s="4"/>
      <c r="C14" s="30">
        <v>200000</v>
      </c>
      <c r="D14" s="30">
        <v>250000</v>
      </c>
    </row>
    <row r="15" spans="1:4">
      <c r="A15" s="6" t="s">
        <v>25</v>
      </c>
      <c r="B15" s="4"/>
      <c r="C15" s="30">
        <v>400000</v>
      </c>
      <c r="D15" s="30">
        <v>310000</v>
      </c>
    </row>
    <row r="16" spans="1:4">
      <c r="A16" s="6" t="s">
        <v>14</v>
      </c>
      <c r="B16" s="4"/>
      <c r="C16" s="30">
        <v>300000</v>
      </c>
      <c r="D16" s="30">
        <v>40000</v>
      </c>
    </row>
    <row r="17" spans="1:4">
      <c r="A17" s="6" t="s">
        <v>39</v>
      </c>
      <c r="B17" s="4"/>
      <c r="C17" s="30">
        <v>50000</v>
      </c>
      <c r="D17" s="30">
        <v>160000</v>
      </c>
    </row>
    <row r="18" spans="1:4">
      <c r="A18" s="29"/>
      <c r="B18" s="42"/>
      <c r="C18" s="42"/>
      <c r="D18" s="29"/>
    </row>
    <row r="19" spans="1:4">
      <c r="A19" s="6" t="s">
        <v>76</v>
      </c>
      <c r="B19" s="4"/>
      <c r="C19" s="4"/>
      <c r="D19" s="8">
        <v>7000</v>
      </c>
    </row>
    <row r="20" spans="1:4">
      <c r="A20" s="6" t="s">
        <v>75</v>
      </c>
      <c r="B20" s="4"/>
      <c r="C20" s="4"/>
      <c r="D20" s="4"/>
    </row>
    <row r="21" spans="1:4">
      <c r="A21" s="6" t="s">
        <v>74</v>
      </c>
      <c r="B21" s="4"/>
      <c r="C21" s="4"/>
      <c r="D21" s="7">
        <v>100</v>
      </c>
    </row>
    <row r="22" spans="1:4">
      <c r="A22" s="6" t="s">
        <v>73</v>
      </c>
      <c r="B22" s="4"/>
      <c r="C22" s="4"/>
      <c r="D22" s="8">
        <v>20000</v>
      </c>
    </row>
    <row r="23" spans="1:4">
      <c r="A23" s="6" t="s">
        <v>72</v>
      </c>
      <c r="B23" s="4"/>
      <c r="C23" s="4"/>
      <c r="D23" s="8">
        <v>30000</v>
      </c>
    </row>
    <row r="24" spans="1:4">
      <c r="A24" s="6" t="s">
        <v>71</v>
      </c>
      <c r="B24" s="4"/>
      <c r="C24" s="4"/>
      <c r="D24" s="8">
        <v>60000</v>
      </c>
    </row>
    <row r="25" spans="1:4">
      <c r="A25" s="6" t="s">
        <v>70</v>
      </c>
      <c r="B25" s="4"/>
      <c r="C25" s="4"/>
      <c r="D25" s="8">
        <v>10</v>
      </c>
    </row>
    <row r="26" spans="1:4">
      <c r="A26" s="6" t="s">
        <v>69</v>
      </c>
      <c r="B26" s="4"/>
      <c r="C26" s="4"/>
      <c r="D26" s="8">
        <v>5</v>
      </c>
    </row>
    <row r="27" spans="1:4">
      <c r="A27" s="6" t="s">
        <v>68</v>
      </c>
      <c r="B27" s="4"/>
      <c r="C27" s="4"/>
      <c r="D27" s="7">
        <v>100000</v>
      </c>
    </row>
    <row r="28" spans="1:4">
      <c r="A28" s="6" t="s">
        <v>67</v>
      </c>
      <c r="B28" s="4"/>
      <c r="C28" s="4"/>
      <c r="D28" s="8">
        <v>20</v>
      </c>
    </row>
    <row r="29" spans="1:4">
      <c r="A29" s="5"/>
      <c r="B29" s="5"/>
      <c r="C29" s="5"/>
      <c r="D29" s="5"/>
    </row>
    <row r="30" spans="1:4">
      <c r="A30" s="5"/>
      <c r="B30" s="5"/>
      <c r="C30" s="5"/>
      <c r="D30" s="5"/>
    </row>
    <row r="31" spans="1:4">
      <c r="A31" s="5"/>
      <c r="B31" s="5"/>
      <c r="C31" s="5"/>
      <c r="D31" s="5"/>
    </row>
  </sheetData>
  <printOptions horizontalCentered="1"/>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2">
    <pageSetUpPr autoPageBreaks="0"/>
  </sheetPr>
  <dimension ref="A1:H97"/>
  <sheetViews>
    <sheetView showGridLines="0" topLeftCell="A73" zoomScaleNormal="100" workbookViewId="0">
      <selection activeCell="C95" sqref="C95"/>
    </sheetView>
  </sheetViews>
  <sheetFormatPr defaultRowHeight="12.75"/>
  <cols>
    <col min="1" max="1" width="25.5703125" customWidth="1"/>
    <col min="2" max="2" width="12.85546875" bestFit="1" customWidth="1"/>
    <col min="3" max="3" width="12.28515625" bestFit="1" customWidth="1"/>
    <col min="4" max="4" width="4" customWidth="1"/>
    <col min="5" max="5" width="10.7109375" customWidth="1"/>
    <col min="6" max="6" width="4" customWidth="1"/>
    <col min="7" max="7" width="10.7109375" customWidth="1"/>
    <col min="8" max="8" width="11.85546875" bestFit="1" customWidth="1"/>
    <col min="9" max="9" width="6.42578125" bestFit="1" customWidth="1"/>
  </cols>
  <sheetData>
    <row r="1" spans="1:7">
      <c r="F1" s="1" t="s">
        <v>0</v>
      </c>
      <c r="G1" s="116"/>
    </row>
    <row r="2" spans="1:7">
      <c r="F2" s="1" t="s">
        <v>1</v>
      </c>
      <c r="G2" s="116"/>
    </row>
    <row r="3" spans="1:7">
      <c r="F3" s="2"/>
      <c r="G3" s="3" t="s">
        <v>30</v>
      </c>
    </row>
    <row r="5" spans="1:7">
      <c r="A5" s="4"/>
      <c r="B5" s="4"/>
      <c r="C5" s="19"/>
      <c r="D5" s="22"/>
      <c r="E5" s="4"/>
    </row>
    <row r="6" spans="1:7">
      <c r="A6" s="35" t="s">
        <v>113</v>
      </c>
      <c r="B6" s="24"/>
      <c r="C6" s="38"/>
      <c r="D6" s="34"/>
      <c r="E6" s="24"/>
    </row>
    <row r="7" spans="1:7">
      <c r="A7" s="20"/>
      <c r="B7" s="4"/>
      <c r="C7" s="19"/>
      <c r="D7" s="22"/>
      <c r="E7" s="4" t="s">
        <v>112</v>
      </c>
    </row>
    <row r="8" spans="1:7">
      <c r="A8" s="37"/>
      <c r="B8" s="6"/>
      <c r="C8" s="13" t="s">
        <v>26</v>
      </c>
      <c r="D8" s="12" t="s">
        <v>28</v>
      </c>
      <c r="E8" s="12"/>
    </row>
    <row r="9" spans="1:7">
      <c r="A9" s="10"/>
      <c r="B9" s="9" t="s">
        <v>111</v>
      </c>
      <c r="C9" s="21" t="s">
        <v>29</v>
      </c>
      <c r="D9" s="23" t="s">
        <v>27</v>
      </c>
      <c r="E9" s="23"/>
    </row>
    <row r="10" spans="1:7">
      <c r="A10" s="6" t="s">
        <v>32</v>
      </c>
      <c r="B10" s="115"/>
      <c r="C10" s="114"/>
      <c r="D10" s="119"/>
      <c r="E10" s="120"/>
    </row>
    <row r="11" spans="1:7">
      <c r="A11" s="6" t="s">
        <v>110</v>
      </c>
      <c r="B11" s="112"/>
      <c r="C11" s="113"/>
      <c r="D11" s="126"/>
      <c r="E11" s="127"/>
    </row>
    <row r="12" spans="1:7">
      <c r="A12" s="6" t="s">
        <v>33</v>
      </c>
      <c r="B12" s="112"/>
      <c r="C12" s="111"/>
      <c r="D12" s="126"/>
      <c r="E12" s="127"/>
    </row>
    <row r="13" spans="1:7" ht="13.5" thickBot="1">
      <c r="A13" s="6" t="s">
        <v>109</v>
      </c>
      <c r="B13" s="110"/>
      <c r="C13" s="109"/>
      <c r="D13" s="121"/>
      <c r="E13" s="122"/>
    </row>
    <row r="14" spans="1:7" ht="14.25" thickTop="1" thickBot="1">
      <c r="A14" s="6" t="s">
        <v>34</v>
      </c>
      <c r="B14" s="6"/>
      <c r="C14" s="41"/>
      <c r="D14" s="123"/>
      <c r="E14" s="124"/>
    </row>
    <row r="15" spans="1:7" ht="13.5" thickTop="1">
      <c r="A15" s="4"/>
      <c r="B15" s="6"/>
      <c r="C15" s="25"/>
      <c r="D15" s="125" t="str">
        <f>IF(D14="","",IF(D14=14000,"Correct!","Try again!"))</f>
        <v/>
      </c>
      <c r="E15" s="125"/>
    </row>
    <row r="16" spans="1:7" s="5" customFormat="1"/>
    <row r="17" spans="1:8">
      <c r="A17" s="17" t="s">
        <v>11</v>
      </c>
      <c r="B17" s="17" t="s">
        <v>13</v>
      </c>
      <c r="C17" s="18" t="s">
        <v>12</v>
      </c>
      <c r="D17" s="14"/>
      <c r="E17" s="14"/>
      <c r="F17" s="14"/>
      <c r="G17" s="14"/>
      <c r="H17" s="10"/>
    </row>
    <row r="18" spans="1:8">
      <c r="A18" s="6" t="s">
        <v>19</v>
      </c>
      <c r="B18" s="108"/>
      <c r="C18" s="131"/>
      <c r="D18" s="132"/>
      <c r="E18" s="132"/>
      <c r="F18" s="132"/>
      <c r="G18" s="132"/>
      <c r="H18" s="132"/>
    </row>
    <row r="19" spans="1:8">
      <c r="A19" s="6"/>
      <c r="B19" s="8"/>
      <c r="C19" s="133"/>
      <c r="D19" s="133"/>
      <c r="E19" s="133"/>
      <c r="F19" s="133"/>
      <c r="G19" s="133"/>
      <c r="H19" s="134"/>
    </row>
    <row r="20" spans="1:8">
      <c r="A20" s="10"/>
      <c r="B20" s="33"/>
      <c r="C20" s="128"/>
      <c r="D20" s="122"/>
      <c r="E20" s="122"/>
      <c r="F20" s="122"/>
      <c r="G20" s="122"/>
      <c r="H20" s="122"/>
    </row>
    <row r="21" spans="1:8">
      <c r="A21" s="6" t="s">
        <v>21</v>
      </c>
      <c r="B21" s="108"/>
      <c r="C21" s="131"/>
      <c r="D21" s="132"/>
      <c r="E21" s="132"/>
      <c r="F21" s="132"/>
      <c r="G21" s="132"/>
      <c r="H21" s="132"/>
    </row>
    <row r="22" spans="1:8">
      <c r="A22" s="6"/>
      <c r="B22" s="8"/>
      <c r="C22" s="133"/>
      <c r="D22" s="133"/>
      <c r="E22" s="133"/>
      <c r="F22" s="133"/>
      <c r="G22" s="133"/>
      <c r="H22" s="134"/>
    </row>
    <row r="23" spans="1:8">
      <c r="A23" s="10"/>
      <c r="B23" s="4"/>
      <c r="C23" s="128"/>
      <c r="D23" s="122"/>
      <c r="E23" s="122"/>
      <c r="F23" s="122"/>
      <c r="G23" s="122"/>
      <c r="H23" s="122"/>
    </row>
    <row r="24" spans="1:8">
      <c r="A24" s="6" t="s">
        <v>22</v>
      </c>
      <c r="B24" s="108"/>
      <c r="C24" s="131"/>
      <c r="D24" s="132"/>
      <c r="E24" s="132"/>
      <c r="F24" s="132"/>
      <c r="G24" s="132"/>
      <c r="H24" s="132"/>
    </row>
    <row r="25" spans="1:8">
      <c r="A25" s="6"/>
      <c r="B25" s="8"/>
      <c r="C25" s="133"/>
      <c r="D25" s="133"/>
      <c r="E25" s="133"/>
      <c r="F25" s="133"/>
      <c r="G25" s="133"/>
      <c r="H25" s="134"/>
    </row>
    <row r="26" spans="1:8">
      <c r="A26" s="10"/>
      <c r="B26" s="33"/>
      <c r="C26" s="128"/>
      <c r="D26" s="122"/>
      <c r="E26" s="122"/>
      <c r="F26" s="122"/>
      <c r="G26" s="122"/>
      <c r="H26" s="122"/>
    </row>
    <row r="27" spans="1:8">
      <c r="A27" s="6" t="s">
        <v>50</v>
      </c>
      <c r="B27" s="108"/>
      <c r="C27" s="131"/>
      <c r="D27" s="132"/>
      <c r="E27" s="132"/>
      <c r="F27" s="132"/>
      <c r="G27" s="132"/>
      <c r="H27" s="132"/>
    </row>
    <row r="28" spans="1:8">
      <c r="A28" s="6"/>
      <c r="B28" s="8"/>
      <c r="C28" s="133"/>
      <c r="D28" s="133"/>
      <c r="E28" s="133"/>
      <c r="F28" s="133"/>
      <c r="G28" s="133"/>
      <c r="H28" s="134"/>
    </row>
    <row r="29" spans="1:8">
      <c r="A29" s="10"/>
      <c r="B29" s="16"/>
      <c r="C29" s="128"/>
      <c r="D29" s="122"/>
      <c r="E29" s="122"/>
      <c r="F29" s="122"/>
      <c r="G29" s="122"/>
      <c r="H29" s="122"/>
    </row>
    <row r="30" spans="1:8">
      <c r="A30" s="6" t="s">
        <v>3</v>
      </c>
      <c r="B30" s="108"/>
      <c r="C30" s="131"/>
      <c r="D30" s="132"/>
      <c r="E30" s="132"/>
      <c r="F30" s="132"/>
      <c r="G30" s="132"/>
      <c r="H30" s="132"/>
    </row>
    <row r="31" spans="1:8">
      <c r="A31" s="6"/>
      <c r="B31" s="8"/>
      <c r="C31" s="133"/>
      <c r="D31" s="133"/>
      <c r="E31" s="133"/>
      <c r="F31" s="133"/>
      <c r="G31" s="133"/>
      <c r="H31" s="134"/>
    </row>
    <row r="32" spans="1:8">
      <c r="A32" s="10"/>
      <c r="B32" s="33"/>
      <c r="C32" s="128"/>
      <c r="D32" s="122"/>
      <c r="E32" s="122"/>
      <c r="F32" s="122"/>
      <c r="G32" s="122"/>
      <c r="H32" s="122"/>
    </row>
    <row r="33" spans="1:8">
      <c r="A33" s="6" t="s">
        <v>4</v>
      </c>
      <c r="B33" s="108"/>
      <c r="C33" s="131"/>
      <c r="D33" s="132"/>
      <c r="E33" s="132"/>
      <c r="F33" s="132"/>
      <c r="G33" s="132"/>
      <c r="H33" s="132"/>
    </row>
    <row r="34" spans="1:8">
      <c r="A34" s="6"/>
      <c r="B34" s="8"/>
      <c r="C34" s="133"/>
      <c r="D34" s="133"/>
      <c r="E34" s="133"/>
      <c r="F34" s="133"/>
      <c r="G34" s="133"/>
      <c r="H34" s="134"/>
    </row>
    <row r="35" spans="1:8">
      <c r="A35" s="10"/>
      <c r="B35" s="33"/>
      <c r="C35" s="128"/>
      <c r="D35" s="122"/>
      <c r="E35" s="122"/>
      <c r="F35" s="122"/>
      <c r="G35" s="122"/>
      <c r="H35" s="122"/>
    </row>
    <row r="36" spans="1:8">
      <c r="A36" s="6" t="s">
        <v>108</v>
      </c>
      <c r="B36" s="108"/>
      <c r="C36" s="131"/>
      <c r="D36" s="132"/>
      <c r="E36" s="132"/>
      <c r="F36" s="132"/>
      <c r="G36" s="132"/>
      <c r="H36" s="132"/>
    </row>
    <row r="37" spans="1:8">
      <c r="A37" s="6"/>
      <c r="B37" s="8"/>
      <c r="C37" s="133"/>
      <c r="D37" s="133"/>
      <c r="E37" s="133"/>
      <c r="F37" s="133"/>
      <c r="G37" s="133"/>
      <c r="H37" s="134"/>
    </row>
    <row r="38" spans="1:8">
      <c r="A38" s="10"/>
      <c r="B38" s="16"/>
      <c r="C38" s="128"/>
      <c r="D38" s="122"/>
      <c r="E38" s="122"/>
      <c r="F38" s="122"/>
      <c r="G38" s="122"/>
      <c r="H38" s="122"/>
    </row>
    <row r="39" spans="1:8">
      <c r="A39" s="6" t="s">
        <v>14</v>
      </c>
      <c r="B39" s="108"/>
      <c r="C39" s="131"/>
      <c r="D39" s="132"/>
      <c r="E39" s="132"/>
      <c r="F39" s="132"/>
      <c r="G39" s="132"/>
      <c r="H39" s="132"/>
    </row>
    <row r="40" spans="1:8">
      <c r="A40" s="6"/>
      <c r="B40" s="8"/>
      <c r="C40" s="133"/>
      <c r="D40" s="133"/>
      <c r="E40" s="133"/>
      <c r="F40" s="133"/>
      <c r="G40" s="133"/>
      <c r="H40" s="134"/>
    </row>
    <row r="41" spans="1:8">
      <c r="A41" s="10"/>
      <c r="B41" s="16"/>
      <c r="C41" s="128"/>
      <c r="D41" s="122"/>
      <c r="E41" s="122"/>
      <c r="F41" s="122"/>
      <c r="G41" s="122"/>
      <c r="H41" s="122"/>
    </row>
    <row r="42" spans="1:8">
      <c r="A42" s="6" t="s">
        <v>39</v>
      </c>
      <c r="B42" s="108"/>
      <c r="C42" s="131"/>
      <c r="D42" s="132"/>
      <c r="E42" s="132"/>
      <c r="F42" s="132"/>
      <c r="G42" s="132"/>
      <c r="H42" s="132"/>
    </row>
    <row r="43" spans="1:8">
      <c r="A43" s="6"/>
      <c r="B43" s="8"/>
      <c r="C43" s="133"/>
      <c r="D43" s="133"/>
      <c r="E43" s="133"/>
      <c r="F43" s="133"/>
      <c r="G43" s="133"/>
      <c r="H43" s="134"/>
    </row>
    <row r="44" spans="1:8">
      <c r="A44" s="10"/>
      <c r="B44" s="16"/>
      <c r="C44" s="128"/>
      <c r="D44" s="122"/>
      <c r="E44" s="122"/>
      <c r="F44" s="122"/>
      <c r="G44" s="122"/>
      <c r="H44" s="122"/>
    </row>
    <row r="45" spans="1:8" s="5" customFormat="1"/>
    <row r="46" spans="1:8" s="5" customFormat="1"/>
    <row r="47" spans="1:8" s="5" customFormat="1">
      <c r="A47" s="40" t="s">
        <v>107</v>
      </c>
      <c r="B47" s="39"/>
      <c r="C47" s="39"/>
      <c r="D47" s="39"/>
      <c r="E47" s="39"/>
      <c r="F47" s="107"/>
      <c r="G47" s="107"/>
      <c r="H47" s="107"/>
    </row>
    <row r="48" spans="1:8" s="5" customFormat="1">
      <c r="A48" s="18" t="s">
        <v>106</v>
      </c>
      <c r="B48" s="10"/>
      <c r="C48" s="10"/>
      <c r="D48" s="10"/>
      <c r="E48" s="10"/>
      <c r="F48" s="107"/>
      <c r="G48" s="107"/>
      <c r="H48" s="107"/>
    </row>
    <row r="49" spans="1:8" s="5" customFormat="1">
      <c r="A49" s="6"/>
      <c r="B49" s="6"/>
      <c r="C49" s="6"/>
      <c r="D49" s="6"/>
      <c r="E49" s="6"/>
      <c r="F49" s="106"/>
      <c r="G49" s="106"/>
      <c r="H49" s="106"/>
    </row>
    <row r="50" spans="1:8" s="5" customFormat="1">
      <c r="A50" s="137"/>
      <c r="B50" s="137"/>
      <c r="C50" s="137"/>
      <c r="D50" s="137"/>
      <c r="E50" s="137"/>
    </row>
    <row r="51" spans="1:8" s="5" customFormat="1">
      <c r="A51" s="136"/>
      <c r="B51" s="136"/>
      <c r="C51" s="136"/>
      <c r="D51" s="136"/>
      <c r="E51" s="136"/>
    </row>
    <row r="52" spans="1:8" s="5" customFormat="1">
      <c r="A52" s="136"/>
      <c r="B52" s="136"/>
      <c r="C52" s="136"/>
      <c r="D52" s="136"/>
      <c r="E52" s="136"/>
    </row>
    <row r="53" spans="1:8" s="5" customFormat="1">
      <c r="A53" s="136"/>
      <c r="B53" s="136"/>
      <c r="C53" s="136"/>
      <c r="D53" s="136"/>
      <c r="E53" s="136"/>
    </row>
    <row r="54" spans="1:8" s="5" customFormat="1">
      <c r="A54" s="135"/>
      <c r="B54" s="135"/>
      <c r="C54" s="135"/>
      <c r="D54" s="135"/>
      <c r="E54" s="135"/>
    </row>
    <row r="55" spans="1:8" s="5" customFormat="1"/>
    <row r="57" spans="1:8">
      <c r="A57" s="40" t="s">
        <v>105</v>
      </c>
      <c r="B57" s="39"/>
      <c r="C57" s="39"/>
      <c r="D57" s="39"/>
      <c r="E57" s="39"/>
      <c r="F57" s="5"/>
      <c r="G57" s="5"/>
      <c r="H57" s="5"/>
    </row>
    <row r="58" spans="1:8">
      <c r="A58" s="18" t="s">
        <v>104</v>
      </c>
      <c r="B58" s="10"/>
      <c r="C58" s="10"/>
      <c r="D58" s="10"/>
      <c r="E58" s="10"/>
      <c r="F58" s="5"/>
      <c r="G58" s="5"/>
      <c r="H58" s="5"/>
    </row>
    <row r="59" spans="1:8">
      <c r="A59" s="6"/>
      <c r="B59" s="6"/>
      <c r="C59" s="6"/>
      <c r="D59" s="6"/>
      <c r="E59" s="6"/>
      <c r="F59" s="5"/>
      <c r="G59" s="5"/>
      <c r="H59" s="5"/>
    </row>
    <row r="60" spans="1:8">
      <c r="A60" s="43" t="s">
        <v>103</v>
      </c>
      <c r="B60" s="11"/>
      <c r="C60" s="11"/>
      <c r="D60" s="22"/>
      <c r="E60" s="4"/>
      <c r="F60" s="5"/>
      <c r="G60" s="5"/>
      <c r="H60" s="5"/>
    </row>
    <row r="61" spans="1:8">
      <c r="A61" s="12" t="s">
        <v>36</v>
      </c>
      <c r="B61" s="12"/>
      <c r="C61" s="12"/>
      <c r="D61" s="22"/>
      <c r="E61" s="4"/>
      <c r="F61" s="5"/>
      <c r="G61" s="5"/>
      <c r="H61" s="5"/>
    </row>
    <row r="62" spans="1:8">
      <c r="A62" s="6"/>
      <c r="B62" s="6"/>
      <c r="C62" s="6"/>
      <c r="D62" s="22"/>
      <c r="E62" s="4"/>
      <c r="F62" s="5"/>
      <c r="G62" s="5"/>
      <c r="H62" s="5"/>
    </row>
    <row r="63" spans="1:8">
      <c r="A63" s="10" t="s">
        <v>5</v>
      </c>
      <c r="B63" s="9" t="s">
        <v>6</v>
      </c>
      <c r="C63" s="9" t="s">
        <v>7</v>
      </c>
      <c r="D63" s="22"/>
      <c r="E63" s="4"/>
      <c r="F63" s="5"/>
      <c r="G63" s="5"/>
      <c r="H63" s="5"/>
    </row>
    <row r="64" spans="1:8">
      <c r="A64" s="15"/>
      <c r="B64" s="105"/>
      <c r="C64" s="27"/>
      <c r="D64" s="22"/>
      <c r="E64" s="4"/>
      <c r="F64" s="5"/>
      <c r="G64" s="5"/>
      <c r="H64" s="5"/>
    </row>
    <row r="65" spans="1:8">
      <c r="A65" s="26" t="s">
        <v>102</v>
      </c>
      <c r="B65" s="27"/>
      <c r="C65" s="27"/>
      <c r="D65" s="22"/>
      <c r="E65" s="4"/>
      <c r="F65" s="5"/>
      <c r="G65" s="5"/>
      <c r="H65" s="5"/>
    </row>
    <row r="66" spans="1:8">
      <c r="A66" s="28" t="s">
        <v>101</v>
      </c>
      <c r="B66" s="103"/>
      <c r="C66" s="101" t="str">
        <f>IF(B66="","",IF(B66=40000,"Correct!","Try again!"))</f>
        <v/>
      </c>
      <c r="D66" s="104"/>
      <c r="E66" s="4"/>
      <c r="F66" s="5"/>
      <c r="G66" s="5"/>
      <c r="H66" s="5"/>
    </row>
    <row r="67" spans="1:8">
      <c r="A67" s="28" t="s">
        <v>100</v>
      </c>
      <c r="B67" s="102"/>
      <c r="C67" s="101" t="str">
        <f>IF(B67="","",IF(B67=160000,"Correct!","Try again!"))</f>
        <v/>
      </c>
      <c r="D67" s="129"/>
      <c r="E67" s="130"/>
      <c r="F67" s="5"/>
      <c r="G67" s="5"/>
      <c r="H67" s="5"/>
    </row>
    <row r="68" spans="1:8">
      <c r="A68" s="28" t="s">
        <v>47</v>
      </c>
      <c r="B68" s="98"/>
      <c r="C68" s="101" t="str">
        <f>IF(B68="","",IF(B68=600000,"Correct!","Try again!"))</f>
        <v/>
      </c>
      <c r="D68" s="6"/>
      <c r="E68" s="6"/>
    </row>
    <row r="69" spans="1:8">
      <c r="A69" s="28" t="s">
        <v>93</v>
      </c>
      <c r="B69" s="31"/>
      <c r="C69" s="103"/>
      <c r="D69" s="129" t="str">
        <f>IF(C69="","",IF(C69=800000,"Correct!","Try again!"))</f>
        <v/>
      </c>
      <c r="E69" s="130"/>
    </row>
    <row r="70" spans="1:8">
      <c r="A70" s="97" t="s">
        <v>99</v>
      </c>
      <c r="B70" s="31"/>
      <c r="C70" s="31"/>
      <c r="D70" s="6"/>
      <c r="E70" s="6"/>
    </row>
    <row r="71" spans="1:8">
      <c r="A71" s="15"/>
      <c r="B71" s="27"/>
      <c r="C71" s="27"/>
      <c r="D71" s="22"/>
      <c r="E71" s="4"/>
    </row>
    <row r="72" spans="1:8">
      <c r="A72" s="26" t="s">
        <v>98</v>
      </c>
      <c r="B72" s="27"/>
      <c r="C72" s="27"/>
      <c r="D72" s="22"/>
      <c r="E72" s="4"/>
    </row>
    <row r="73" spans="1:8">
      <c r="A73" s="28" t="s">
        <v>2</v>
      </c>
      <c r="B73" s="103"/>
      <c r="C73" s="101" t="str">
        <f>IF(B73="","",IF(B73=20000,"Correct!","Try again!"))</f>
        <v/>
      </c>
      <c r="D73" s="138"/>
      <c r="E73" s="139"/>
    </row>
    <row r="74" spans="1:8">
      <c r="A74" s="28" t="s">
        <v>4</v>
      </c>
      <c r="B74" s="102"/>
      <c r="C74" s="101" t="str">
        <f>IF(B74="","",IF(B74=12000,"Correct!","Try again!"))</f>
        <v/>
      </c>
      <c r="D74" s="138"/>
      <c r="E74" s="139"/>
    </row>
    <row r="75" spans="1:8">
      <c r="A75" s="28" t="s">
        <v>97</v>
      </c>
      <c r="B75" s="98"/>
      <c r="C75" s="101" t="str">
        <f>IF(B75="","",IF(B75=80000,"Correct!","Try again!"))</f>
        <v/>
      </c>
      <c r="D75" s="44"/>
      <c r="E75" s="100"/>
    </row>
    <row r="76" spans="1:8">
      <c r="A76" s="28" t="s">
        <v>96</v>
      </c>
      <c r="B76" s="31"/>
      <c r="C76" s="99"/>
      <c r="D76" s="129" t="str">
        <f>IF(C76="","",IF(C76=18000,"Correct!","Try again!"))</f>
        <v/>
      </c>
      <c r="E76" s="130"/>
    </row>
    <row r="77" spans="1:8">
      <c r="A77" s="28" t="s">
        <v>93</v>
      </c>
      <c r="B77" s="31"/>
      <c r="C77" s="98"/>
      <c r="D77" s="129" t="str">
        <f>IF(C77="","",IF(C77=94000,"Correct!","Try again!"))</f>
        <v/>
      </c>
      <c r="E77" s="130"/>
    </row>
    <row r="78" spans="1:8">
      <c r="A78" s="97" t="s">
        <v>95</v>
      </c>
      <c r="B78" s="31"/>
      <c r="C78" s="31"/>
      <c r="D78" s="6"/>
      <c r="E78" s="6"/>
    </row>
    <row r="79" spans="1:8">
      <c r="A79" s="15"/>
      <c r="B79" s="27"/>
      <c r="C79" s="27"/>
      <c r="D79" s="22"/>
      <c r="E79" s="4"/>
    </row>
    <row r="80" spans="1:8">
      <c r="A80" s="26" t="s">
        <v>94</v>
      </c>
      <c r="B80" s="27"/>
      <c r="C80" s="27"/>
      <c r="D80" s="22"/>
      <c r="E80" s="4"/>
    </row>
    <row r="81" spans="1:5">
      <c r="A81" s="28" t="s">
        <v>80</v>
      </c>
      <c r="B81" s="103"/>
      <c r="C81" s="101" t="str">
        <f>IF(B81="","",IF(B81=86000,"Correct!","Try again!"))</f>
        <v/>
      </c>
      <c r="D81" s="138"/>
      <c r="E81" s="139"/>
    </row>
    <row r="82" spans="1:5">
      <c r="A82" s="28" t="s">
        <v>93</v>
      </c>
      <c r="B82" s="31"/>
      <c r="C82" s="103"/>
      <c r="D82" s="129" t="str">
        <f>IF(C82="","",IF(C82=86000,"Correct!","Try again!"))</f>
        <v/>
      </c>
      <c r="E82" s="130"/>
    </row>
    <row r="83" spans="1:5">
      <c r="A83" s="97" t="s">
        <v>92</v>
      </c>
      <c r="B83" s="31"/>
      <c r="C83" s="31"/>
      <c r="D83" s="6"/>
      <c r="E83" s="6"/>
    </row>
    <row r="84" spans="1:5">
      <c r="A84" s="97" t="s">
        <v>91</v>
      </c>
      <c r="B84" s="31"/>
      <c r="C84" s="31"/>
      <c r="D84" s="6"/>
      <c r="E84" s="6"/>
    </row>
    <row r="85" spans="1:5">
      <c r="A85" s="15"/>
      <c r="B85" s="27"/>
      <c r="C85" s="27"/>
      <c r="D85" s="22"/>
      <c r="E85" s="4"/>
    </row>
    <row r="86" spans="1:5">
      <c r="A86" s="26" t="s">
        <v>90</v>
      </c>
      <c r="B86" s="27"/>
      <c r="C86" s="27"/>
      <c r="D86" s="22"/>
      <c r="E86" s="4"/>
    </row>
    <row r="87" spans="1:5">
      <c r="A87" s="28" t="s">
        <v>89</v>
      </c>
      <c r="B87" s="103"/>
      <c r="C87" s="101" t="str">
        <f>IF(B87="","",IF(B87=40000,"Correct!","Try again!"))</f>
        <v/>
      </c>
      <c r="D87" s="138"/>
      <c r="E87" s="139"/>
    </row>
    <row r="88" spans="1:5">
      <c r="A88" s="28" t="s">
        <v>88</v>
      </c>
      <c r="B88" s="31"/>
      <c r="C88" s="103"/>
      <c r="D88" s="129" t="str">
        <f>IF(C88="","",IF(C88=40000,"Correct!","Try again!"))</f>
        <v/>
      </c>
      <c r="E88" s="130"/>
    </row>
    <row r="89" spans="1:5">
      <c r="A89" s="97" t="s">
        <v>87</v>
      </c>
      <c r="B89" s="31"/>
      <c r="C89" s="31"/>
      <c r="D89" s="6"/>
      <c r="E89" s="6"/>
    </row>
    <row r="90" spans="1:5">
      <c r="A90" s="15"/>
      <c r="B90" s="27"/>
      <c r="C90" s="27"/>
      <c r="D90" s="22"/>
      <c r="E90" s="4"/>
    </row>
    <row r="91" spans="1:5">
      <c r="A91" s="26" t="s">
        <v>86</v>
      </c>
      <c r="B91" s="27"/>
      <c r="C91" s="27"/>
      <c r="D91" s="22"/>
      <c r="E91" s="4"/>
    </row>
    <row r="92" spans="1:5">
      <c r="A92" s="28" t="s">
        <v>50</v>
      </c>
      <c r="B92" s="103"/>
      <c r="C92" s="101" t="str">
        <f>IF(B92="","",IF(B92=5000,"Correct!","Try again!"))</f>
        <v/>
      </c>
      <c r="D92" s="138"/>
      <c r="E92" s="139"/>
    </row>
    <row r="93" spans="1:5">
      <c r="A93" s="28" t="s">
        <v>22</v>
      </c>
      <c r="B93" s="102"/>
      <c r="C93" s="101" t="str">
        <f>IF(B93="","",IF(B93=9000,"Correct!","Try again!"))</f>
        <v/>
      </c>
      <c r="D93" s="138"/>
      <c r="E93" s="139"/>
    </row>
    <row r="94" spans="1:5">
      <c r="A94" s="28" t="s">
        <v>8</v>
      </c>
      <c r="B94" s="102"/>
      <c r="C94" s="101" t="str">
        <f>IF(B94="","",IF(B94=3000,"Correct!","Try again!"))</f>
        <v/>
      </c>
      <c r="D94" s="44"/>
      <c r="E94" s="100"/>
    </row>
    <row r="95" spans="1:5">
      <c r="A95" s="28" t="s">
        <v>85</v>
      </c>
      <c r="B95" s="31"/>
      <c r="C95" s="99"/>
      <c r="D95" s="129" t="str">
        <f>IF(C95="","",IF(C95=12000,"Correct!","Try again!"))</f>
        <v/>
      </c>
      <c r="E95" s="130"/>
    </row>
    <row r="96" spans="1:5">
      <c r="A96" s="28" t="s">
        <v>84</v>
      </c>
      <c r="B96" s="31"/>
      <c r="C96" s="98"/>
      <c r="D96" s="129" t="str">
        <f>IF(C96="","",IF(C96=5000,"Correct!","Try again!"))</f>
        <v/>
      </c>
      <c r="E96" s="130"/>
    </row>
    <row r="97" spans="1:5">
      <c r="A97" s="97" t="s">
        <v>83</v>
      </c>
      <c r="B97" s="31"/>
      <c r="C97" s="31"/>
      <c r="D97" s="6"/>
      <c r="E97" s="6"/>
    </row>
  </sheetData>
  <sheetProtection password="C690" sheet="1" objects="1" scenarios="1" selectLockedCells="1"/>
  <mergeCells count="52">
    <mergeCell ref="D81:E81"/>
    <mergeCell ref="D76:E76"/>
    <mergeCell ref="D77:E77"/>
    <mergeCell ref="D82:E82"/>
    <mergeCell ref="D95:E95"/>
    <mergeCell ref="D96:E96"/>
    <mergeCell ref="D87:E87"/>
    <mergeCell ref="D88:E88"/>
    <mergeCell ref="D92:E92"/>
    <mergeCell ref="D93:E93"/>
    <mergeCell ref="D73:E73"/>
    <mergeCell ref="D74:E74"/>
    <mergeCell ref="C30:H30"/>
    <mergeCell ref="C31:H31"/>
    <mergeCell ref="C32:H32"/>
    <mergeCell ref="D69:E69"/>
    <mergeCell ref="A51:E51"/>
    <mergeCell ref="A52:E52"/>
    <mergeCell ref="A53:E53"/>
    <mergeCell ref="A50:E50"/>
    <mergeCell ref="C18:H18"/>
    <mergeCell ref="C19:H19"/>
    <mergeCell ref="C20:H20"/>
    <mergeCell ref="C21:H21"/>
    <mergeCell ref="C22:H22"/>
    <mergeCell ref="C24:H24"/>
    <mergeCell ref="C25:H25"/>
    <mergeCell ref="C26:H26"/>
    <mergeCell ref="C27:H27"/>
    <mergeCell ref="C28:H28"/>
    <mergeCell ref="C23:H23"/>
    <mergeCell ref="D67:E67"/>
    <mergeCell ref="C39:H39"/>
    <mergeCell ref="C40:H40"/>
    <mergeCell ref="C41:H41"/>
    <mergeCell ref="C42:H42"/>
    <mergeCell ref="C43:H43"/>
    <mergeCell ref="C44:H44"/>
    <mergeCell ref="C33:H33"/>
    <mergeCell ref="C34:H34"/>
    <mergeCell ref="C35:H35"/>
    <mergeCell ref="C36:H36"/>
    <mergeCell ref="C37:H37"/>
    <mergeCell ref="C38:H38"/>
    <mergeCell ref="C29:H29"/>
    <mergeCell ref="A54:E54"/>
    <mergeCell ref="D10:E10"/>
    <mergeCell ref="D13:E13"/>
    <mergeCell ref="D14:E14"/>
    <mergeCell ref="D15:E15"/>
    <mergeCell ref="D11:E11"/>
    <mergeCell ref="D12:E12"/>
  </mergeCells>
  <dataValidations count="9">
    <dataValidation type="whole" errorStyle="warning" operator="equal" allowBlank="1" showInputMessage="1" showErrorMessage="1" errorTitle="Incorrect entry." error="Please try again." sqref="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formula1>450000</formula1>
    </dataValidation>
    <dataValidation type="whole" errorStyle="warning" operator="equal" allowBlank="1" showInputMessage="1" showErrorMessage="1" errorTitle="Incorrect entry." error="Please try again."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formula1>179000</formula1>
    </dataValidation>
    <dataValidation type="whole" errorStyle="warning" operator="equal" allowBlank="1" showInputMessage="1" showErrorMessage="1" errorTitle="Incorrect entry." error="Please try again."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formula1>300000</formula1>
    </dataValidation>
    <dataValidation type="whole" errorStyle="warning" operator="equal" allowBlank="1" showInputMessage="1" showErrorMessage="1" errorTitle="Incorrect entry." error="Please try again." sqref="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
      <formula1>75000</formula1>
    </dataValidation>
    <dataValidation type="whole" errorStyle="warning" operator="equal" allowBlank="1" showInputMessage="1" showErrorMessage="1" errorTitle="Incorrect entry." error="Please try again." sqref="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formula1>625000</formula1>
    </dataValidation>
    <dataValidation type="whole" errorStyle="warning" operator="equal" allowBlank="1" showInputMessage="1" showErrorMessage="1" errorTitle="Incorrect entry." error="Please try again." sqref="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formula1>380000</formula1>
    </dataValidation>
    <dataValidation type="whole" errorStyle="warning" operator="equal" allowBlank="1" showInputMessage="1" showErrorMessage="1" errorTitle="Incorrect entry." error="Please try again." sqref="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formula1>850000</formula1>
    </dataValidation>
    <dataValidation type="whole" errorStyle="warning" operator="equal" allowBlank="1" showInputMessage="1" showErrorMessage="1" errorTitle="Incorrect entry." error="Please try again." sqref="B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78 IX65578 ST65578 ACP65578 AML65578 AWH65578 BGD65578 BPZ65578 BZV65578 CJR65578 CTN65578 DDJ65578 DNF65578 DXB65578 EGX65578 EQT65578 FAP65578 FKL65578 FUH65578 GED65578 GNZ65578 GXV65578 HHR65578 HRN65578 IBJ65578 ILF65578 IVB65578 JEX65578 JOT65578 JYP65578 KIL65578 KSH65578 LCD65578 LLZ65578 LVV65578 MFR65578 MPN65578 MZJ65578 NJF65578 NTB65578 OCX65578 OMT65578 OWP65578 PGL65578 PQH65578 QAD65578 QJZ65578 QTV65578 RDR65578 RNN65578 RXJ65578 SHF65578 SRB65578 TAX65578 TKT65578 TUP65578 UEL65578 UOH65578 UYD65578 VHZ65578 VRV65578 WBR65578 WLN65578 WVJ65578 B131114 IX131114 ST131114 ACP131114 AML131114 AWH131114 BGD131114 BPZ131114 BZV131114 CJR131114 CTN131114 DDJ131114 DNF131114 DXB131114 EGX131114 EQT131114 FAP131114 FKL131114 FUH131114 GED131114 GNZ131114 GXV131114 HHR131114 HRN131114 IBJ131114 ILF131114 IVB131114 JEX131114 JOT131114 JYP131114 KIL131114 KSH131114 LCD131114 LLZ131114 LVV131114 MFR131114 MPN131114 MZJ131114 NJF131114 NTB131114 OCX131114 OMT131114 OWP131114 PGL131114 PQH131114 QAD131114 QJZ131114 QTV131114 RDR131114 RNN131114 RXJ131114 SHF131114 SRB131114 TAX131114 TKT131114 TUP131114 UEL131114 UOH131114 UYD131114 VHZ131114 VRV131114 WBR131114 WLN131114 WVJ131114 B196650 IX196650 ST196650 ACP196650 AML196650 AWH196650 BGD196650 BPZ196650 BZV196650 CJR196650 CTN196650 DDJ196650 DNF196650 DXB196650 EGX196650 EQT196650 FAP196650 FKL196650 FUH196650 GED196650 GNZ196650 GXV196650 HHR196650 HRN196650 IBJ196650 ILF196650 IVB196650 JEX196650 JOT196650 JYP196650 KIL196650 KSH196650 LCD196650 LLZ196650 LVV196650 MFR196650 MPN196650 MZJ196650 NJF196650 NTB196650 OCX196650 OMT196650 OWP196650 PGL196650 PQH196650 QAD196650 QJZ196650 QTV196650 RDR196650 RNN196650 RXJ196650 SHF196650 SRB196650 TAX196650 TKT196650 TUP196650 UEL196650 UOH196650 UYD196650 VHZ196650 VRV196650 WBR196650 WLN196650 WVJ196650 B262186 IX262186 ST262186 ACP262186 AML262186 AWH262186 BGD262186 BPZ262186 BZV262186 CJR262186 CTN262186 DDJ262186 DNF262186 DXB262186 EGX262186 EQT262186 FAP262186 FKL262186 FUH262186 GED262186 GNZ262186 GXV262186 HHR262186 HRN262186 IBJ262186 ILF262186 IVB262186 JEX262186 JOT262186 JYP262186 KIL262186 KSH262186 LCD262186 LLZ262186 LVV262186 MFR262186 MPN262186 MZJ262186 NJF262186 NTB262186 OCX262186 OMT262186 OWP262186 PGL262186 PQH262186 QAD262186 QJZ262186 QTV262186 RDR262186 RNN262186 RXJ262186 SHF262186 SRB262186 TAX262186 TKT262186 TUP262186 UEL262186 UOH262186 UYD262186 VHZ262186 VRV262186 WBR262186 WLN262186 WVJ262186 B327722 IX327722 ST327722 ACP327722 AML327722 AWH327722 BGD327722 BPZ327722 BZV327722 CJR327722 CTN327722 DDJ327722 DNF327722 DXB327722 EGX327722 EQT327722 FAP327722 FKL327722 FUH327722 GED327722 GNZ327722 GXV327722 HHR327722 HRN327722 IBJ327722 ILF327722 IVB327722 JEX327722 JOT327722 JYP327722 KIL327722 KSH327722 LCD327722 LLZ327722 LVV327722 MFR327722 MPN327722 MZJ327722 NJF327722 NTB327722 OCX327722 OMT327722 OWP327722 PGL327722 PQH327722 QAD327722 QJZ327722 QTV327722 RDR327722 RNN327722 RXJ327722 SHF327722 SRB327722 TAX327722 TKT327722 TUP327722 UEL327722 UOH327722 UYD327722 VHZ327722 VRV327722 WBR327722 WLN327722 WVJ327722 B393258 IX393258 ST393258 ACP393258 AML393258 AWH393258 BGD393258 BPZ393258 BZV393258 CJR393258 CTN393258 DDJ393258 DNF393258 DXB393258 EGX393258 EQT393258 FAP393258 FKL393258 FUH393258 GED393258 GNZ393258 GXV393258 HHR393258 HRN393258 IBJ393258 ILF393258 IVB393258 JEX393258 JOT393258 JYP393258 KIL393258 KSH393258 LCD393258 LLZ393258 LVV393258 MFR393258 MPN393258 MZJ393258 NJF393258 NTB393258 OCX393258 OMT393258 OWP393258 PGL393258 PQH393258 QAD393258 QJZ393258 QTV393258 RDR393258 RNN393258 RXJ393258 SHF393258 SRB393258 TAX393258 TKT393258 TUP393258 UEL393258 UOH393258 UYD393258 VHZ393258 VRV393258 WBR393258 WLN393258 WVJ393258 B458794 IX458794 ST458794 ACP458794 AML458794 AWH458794 BGD458794 BPZ458794 BZV458794 CJR458794 CTN458794 DDJ458794 DNF458794 DXB458794 EGX458794 EQT458794 FAP458794 FKL458794 FUH458794 GED458794 GNZ458794 GXV458794 HHR458794 HRN458794 IBJ458794 ILF458794 IVB458794 JEX458794 JOT458794 JYP458794 KIL458794 KSH458794 LCD458794 LLZ458794 LVV458794 MFR458794 MPN458794 MZJ458794 NJF458794 NTB458794 OCX458794 OMT458794 OWP458794 PGL458794 PQH458794 QAD458794 QJZ458794 QTV458794 RDR458794 RNN458794 RXJ458794 SHF458794 SRB458794 TAX458794 TKT458794 TUP458794 UEL458794 UOH458794 UYD458794 VHZ458794 VRV458794 WBR458794 WLN458794 WVJ458794 B524330 IX524330 ST524330 ACP524330 AML524330 AWH524330 BGD524330 BPZ524330 BZV524330 CJR524330 CTN524330 DDJ524330 DNF524330 DXB524330 EGX524330 EQT524330 FAP524330 FKL524330 FUH524330 GED524330 GNZ524330 GXV524330 HHR524330 HRN524330 IBJ524330 ILF524330 IVB524330 JEX524330 JOT524330 JYP524330 KIL524330 KSH524330 LCD524330 LLZ524330 LVV524330 MFR524330 MPN524330 MZJ524330 NJF524330 NTB524330 OCX524330 OMT524330 OWP524330 PGL524330 PQH524330 QAD524330 QJZ524330 QTV524330 RDR524330 RNN524330 RXJ524330 SHF524330 SRB524330 TAX524330 TKT524330 TUP524330 UEL524330 UOH524330 UYD524330 VHZ524330 VRV524330 WBR524330 WLN524330 WVJ524330 B589866 IX589866 ST589866 ACP589866 AML589866 AWH589866 BGD589866 BPZ589866 BZV589866 CJR589866 CTN589866 DDJ589866 DNF589866 DXB589866 EGX589866 EQT589866 FAP589866 FKL589866 FUH589866 GED589866 GNZ589866 GXV589866 HHR589866 HRN589866 IBJ589866 ILF589866 IVB589866 JEX589866 JOT589866 JYP589866 KIL589866 KSH589866 LCD589866 LLZ589866 LVV589866 MFR589866 MPN589866 MZJ589866 NJF589866 NTB589866 OCX589866 OMT589866 OWP589866 PGL589866 PQH589866 QAD589866 QJZ589866 QTV589866 RDR589866 RNN589866 RXJ589866 SHF589866 SRB589866 TAX589866 TKT589866 TUP589866 UEL589866 UOH589866 UYD589866 VHZ589866 VRV589866 WBR589866 WLN589866 WVJ589866 B655402 IX655402 ST655402 ACP655402 AML655402 AWH655402 BGD655402 BPZ655402 BZV655402 CJR655402 CTN655402 DDJ655402 DNF655402 DXB655402 EGX655402 EQT655402 FAP655402 FKL655402 FUH655402 GED655402 GNZ655402 GXV655402 HHR655402 HRN655402 IBJ655402 ILF655402 IVB655402 JEX655402 JOT655402 JYP655402 KIL655402 KSH655402 LCD655402 LLZ655402 LVV655402 MFR655402 MPN655402 MZJ655402 NJF655402 NTB655402 OCX655402 OMT655402 OWP655402 PGL655402 PQH655402 QAD655402 QJZ655402 QTV655402 RDR655402 RNN655402 RXJ655402 SHF655402 SRB655402 TAX655402 TKT655402 TUP655402 UEL655402 UOH655402 UYD655402 VHZ655402 VRV655402 WBR655402 WLN655402 WVJ655402 B720938 IX720938 ST720938 ACP720938 AML720938 AWH720938 BGD720938 BPZ720938 BZV720938 CJR720938 CTN720938 DDJ720938 DNF720938 DXB720938 EGX720938 EQT720938 FAP720938 FKL720938 FUH720938 GED720938 GNZ720938 GXV720938 HHR720938 HRN720938 IBJ720938 ILF720938 IVB720938 JEX720938 JOT720938 JYP720938 KIL720938 KSH720938 LCD720938 LLZ720938 LVV720938 MFR720938 MPN720938 MZJ720938 NJF720938 NTB720938 OCX720938 OMT720938 OWP720938 PGL720938 PQH720938 QAD720938 QJZ720938 QTV720938 RDR720938 RNN720938 RXJ720938 SHF720938 SRB720938 TAX720938 TKT720938 TUP720938 UEL720938 UOH720938 UYD720938 VHZ720938 VRV720938 WBR720938 WLN720938 WVJ720938 B786474 IX786474 ST786474 ACP786474 AML786474 AWH786474 BGD786474 BPZ786474 BZV786474 CJR786474 CTN786474 DDJ786474 DNF786474 DXB786474 EGX786474 EQT786474 FAP786474 FKL786474 FUH786474 GED786474 GNZ786474 GXV786474 HHR786474 HRN786474 IBJ786474 ILF786474 IVB786474 JEX786474 JOT786474 JYP786474 KIL786474 KSH786474 LCD786474 LLZ786474 LVV786474 MFR786474 MPN786474 MZJ786474 NJF786474 NTB786474 OCX786474 OMT786474 OWP786474 PGL786474 PQH786474 QAD786474 QJZ786474 QTV786474 RDR786474 RNN786474 RXJ786474 SHF786474 SRB786474 TAX786474 TKT786474 TUP786474 UEL786474 UOH786474 UYD786474 VHZ786474 VRV786474 WBR786474 WLN786474 WVJ786474 B852010 IX852010 ST852010 ACP852010 AML852010 AWH852010 BGD852010 BPZ852010 BZV852010 CJR852010 CTN852010 DDJ852010 DNF852010 DXB852010 EGX852010 EQT852010 FAP852010 FKL852010 FUH852010 GED852010 GNZ852010 GXV852010 HHR852010 HRN852010 IBJ852010 ILF852010 IVB852010 JEX852010 JOT852010 JYP852010 KIL852010 KSH852010 LCD852010 LLZ852010 LVV852010 MFR852010 MPN852010 MZJ852010 NJF852010 NTB852010 OCX852010 OMT852010 OWP852010 PGL852010 PQH852010 QAD852010 QJZ852010 QTV852010 RDR852010 RNN852010 RXJ852010 SHF852010 SRB852010 TAX852010 TKT852010 TUP852010 UEL852010 UOH852010 UYD852010 VHZ852010 VRV852010 WBR852010 WLN852010 WVJ852010 B917546 IX917546 ST917546 ACP917546 AML917546 AWH917546 BGD917546 BPZ917546 BZV917546 CJR917546 CTN917546 DDJ917546 DNF917546 DXB917546 EGX917546 EQT917546 FAP917546 FKL917546 FUH917546 GED917546 GNZ917546 GXV917546 HHR917546 HRN917546 IBJ917546 ILF917546 IVB917546 JEX917546 JOT917546 JYP917546 KIL917546 KSH917546 LCD917546 LLZ917546 LVV917546 MFR917546 MPN917546 MZJ917546 NJF917546 NTB917546 OCX917546 OMT917546 OWP917546 PGL917546 PQH917546 QAD917546 QJZ917546 QTV917546 RDR917546 RNN917546 RXJ917546 SHF917546 SRB917546 TAX917546 TKT917546 TUP917546 UEL917546 UOH917546 UYD917546 VHZ917546 VRV917546 WBR917546 WLN917546 WVJ917546 B983082 IX983082 ST983082 ACP983082 AML983082 AWH983082 BGD983082 BPZ983082 BZV983082 CJR983082 CTN983082 DDJ983082 DNF983082 DXB983082 EGX983082 EQT983082 FAP983082 FKL983082 FUH983082 GED983082 GNZ983082 GXV983082 HHR983082 HRN983082 IBJ983082 ILF983082 IVB983082 JEX983082 JOT983082 JYP983082 KIL983082 KSH983082 LCD983082 LLZ983082 LVV983082 MFR983082 MPN983082 MZJ983082 NJF983082 NTB983082 OCX983082 OMT983082 OWP983082 PGL983082 PQH983082 QAD983082 QJZ983082 QTV983082 RDR983082 RNN983082 RXJ983082 SHF983082 SRB983082 TAX983082 TKT983082 TUP983082 UEL983082 UOH983082 UYD983082 VHZ983082 VRV983082 WBR983082 WLN983082 WVJ983082">
      <formula1>50000</formula1>
    </dataValidation>
    <dataValidation type="whole" errorStyle="warning" operator="equal" allowBlank="1" showInputMessage="1" showErrorMessage="1" errorTitle="Incorrect entry." error="Please try again."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formula1>5000</formula1>
    </dataValidation>
  </dataValidations>
  <printOptions horizontalCentered="1"/>
  <pageMargins left="0.45" right="0.45" top="0.5" bottom="0.5" header="0.23" footer="0.15"/>
  <pageSetup orientation="portrait" horizontalDpi="300" verticalDpi="300" r:id="rId1"/>
  <headerFooter alignWithMargins="0"/>
  <rowBreaks count="1" manualBreakCount="1">
    <brk id="46" max="16383" man="1"/>
  </rowBreaks>
  <legacyDrawing r:id="rId2"/>
</worksheet>
</file>

<file path=xl/worksheets/sheet3.xml><?xml version="1.0" encoding="utf-8"?>
<worksheet xmlns="http://schemas.openxmlformats.org/spreadsheetml/2006/main" xmlns:r="http://schemas.openxmlformats.org/officeDocument/2006/relationships">
  <dimension ref="A1:L52"/>
  <sheetViews>
    <sheetView workbookViewId="0">
      <selection activeCell="E6" sqref="E6"/>
    </sheetView>
  </sheetViews>
  <sheetFormatPr defaultRowHeight="15"/>
  <cols>
    <col min="1" max="2" width="9.140625" style="45"/>
    <col min="3" max="3" width="12.42578125" style="45" customWidth="1"/>
    <col min="4" max="4" width="13.42578125" style="45" bestFit="1" customWidth="1"/>
    <col min="5" max="5" width="13.5703125" style="45" bestFit="1" customWidth="1"/>
    <col min="6" max="6" width="4.7109375" style="46" customWidth="1"/>
    <col min="7" max="7" width="11.85546875" style="45" customWidth="1"/>
    <col min="8" max="8" width="4.42578125" style="46" customWidth="1"/>
    <col min="9" max="9" width="11.85546875" style="45" customWidth="1"/>
    <col min="10" max="10" width="15.28515625" style="45" customWidth="1"/>
    <col min="11" max="16384" width="9.140625" style="45"/>
  </cols>
  <sheetData>
    <row r="1" spans="1:12">
      <c r="A1" s="92" t="s">
        <v>66</v>
      </c>
    </row>
    <row r="2" spans="1:12">
      <c r="A2" s="89" t="s">
        <v>65</v>
      </c>
    </row>
    <row r="4" spans="1:12">
      <c r="A4" s="92" t="s">
        <v>64</v>
      </c>
      <c r="E4" s="94"/>
    </row>
    <row r="5" spans="1:12">
      <c r="A5" s="92" t="s">
        <v>63</v>
      </c>
      <c r="E5" s="95"/>
    </row>
    <row r="6" spans="1:12">
      <c r="A6" s="92" t="s">
        <v>62</v>
      </c>
      <c r="E6" s="94">
        <f>SUM(E4:E5)</f>
        <v>0</v>
      </c>
    </row>
    <row r="7" spans="1:12">
      <c r="E7" s="93"/>
      <c r="F7" s="91"/>
    </row>
    <row r="8" spans="1:12">
      <c r="A8" s="92" t="s">
        <v>61</v>
      </c>
      <c r="E8" s="91" t="s">
        <v>26</v>
      </c>
      <c r="F8" s="149" t="s">
        <v>60</v>
      </c>
      <c r="G8" s="149"/>
      <c r="H8" s="149"/>
      <c r="I8" s="149"/>
      <c r="J8" s="149"/>
      <c r="K8" s="149"/>
      <c r="L8" s="90" t="s">
        <v>13</v>
      </c>
    </row>
    <row r="9" spans="1:12">
      <c r="A9" s="89" t="s">
        <v>59</v>
      </c>
      <c r="E9" s="88" t="s">
        <v>29</v>
      </c>
      <c r="F9" s="88"/>
      <c r="G9" s="86">
        <v>2009</v>
      </c>
      <c r="H9" s="87"/>
      <c r="I9" s="86">
        <v>2010</v>
      </c>
      <c r="J9" s="86">
        <v>2011</v>
      </c>
      <c r="K9" s="86">
        <v>2012</v>
      </c>
      <c r="L9" s="85">
        <v>41275</v>
      </c>
    </row>
    <row r="10" spans="1:12">
      <c r="B10" s="118" t="s">
        <v>2</v>
      </c>
      <c r="D10" s="60"/>
      <c r="E10" s="58"/>
      <c r="F10" s="84"/>
      <c r="L10" s="83"/>
    </row>
    <row r="11" spans="1:12">
      <c r="B11" s="118" t="s">
        <v>58</v>
      </c>
      <c r="D11" s="60"/>
      <c r="E11" s="60"/>
      <c r="G11" s="58"/>
      <c r="I11" s="60"/>
      <c r="J11" s="60"/>
      <c r="K11" s="60"/>
      <c r="L11" s="60"/>
    </row>
    <row r="12" spans="1:12">
      <c r="B12" s="118" t="s">
        <v>57</v>
      </c>
      <c r="D12" s="82"/>
      <c r="E12" s="60"/>
      <c r="G12" s="58"/>
      <c r="I12" s="60"/>
      <c r="J12" s="60"/>
      <c r="K12" s="60"/>
      <c r="L12" s="60"/>
    </row>
    <row r="13" spans="1:12" ht="15.75" thickBot="1">
      <c r="A13" s="81" t="s">
        <v>56</v>
      </c>
      <c r="D13" s="80"/>
      <c r="G13" s="79"/>
      <c r="H13" s="78"/>
      <c r="I13" s="77"/>
      <c r="J13" s="77"/>
      <c r="K13" s="77"/>
      <c r="L13" s="62"/>
    </row>
    <row r="14" spans="1:12" ht="15.75" thickTop="1">
      <c r="G14" s="150"/>
      <c r="H14" s="151"/>
      <c r="I14" s="151"/>
      <c r="J14" s="151"/>
      <c r="K14" s="151"/>
    </row>
    <row r="15" spans="1:12">
      <c r="G15" s="76"/>
      <c r="I15" s="46"/>
      <c r="J15" s="46"/>
      <c r="K15" s="46"/>
    </row>
    <row r="16" spans="1:12">
      <c r="A16" s="74"/>
      <c r="B16" s="74"/>
      <c r="C16" s="74"/>
      <c r="D16" s="74"/>
      <c r="E16" s="74"/>
      <c r="F16" s="75"/>
      <c r="G16" s="74"/>
      <c r="H16" s="75"/>
      <c r="I16" s="74"/>
      <c r="J16" s="73"/>
    </row>
    <row r="17" spans="1:11">
      <c r="A17" s="71"/>
      <c r="B17" s="71"/>
      <c r="C17" s="71"/>
      <c r="D17" s="71"/>
      <c r="E17" s="71"/>
      <c r="F17" s="72"/>
      <c r="G17" s="71"/>
      <c r="H17" s="72"/>
      <c r="I17" s="71"/>
      <c r="J17" s="70"/>
    </row>
    <row r="18" spans="1:11">
      <c r="A18" s="141" t="s">
        <v>55</v>
      </c>
      <c r="B18" s="141"/>
      <c r="C18" s="141"/>
      <c r="D18" s="141"/>
      <c r="E18" s="141"/>
      <c r="F18" s="141"/>
      <c r="G18" s="141"/>
      <c r="H18" s="141"/>
      <c r="I18" s="141"/>
      <c r="J18" s="142"/>
    </row>
    <row r="19" spans="1:11">
      <c r="A19" s="143" t="s">
        <v>15</v>
      </c>
      <c r="B19" s="143"/>
      <c r="C19" s="143"/>
      <c r="D19" s="143"/>
      <c r="E19" s="143"/>
      <c r="F19" s="143"/>
      <c r="G19" s="143"/>
      <c r="H19" s="143"/>
      <c r="I19" s="143"/>
      <c r="J19" s="144"/>
    </row>
    <row r="20" spans="1:11">
      <c r="A20" s="143" t="s">
        <v>54</v>
      </c>
      <c r="B20" s="143"/>
      <c r="C20" s="143"/>
      <c r="D20" s="143"/>
      <c r="E20" s="143"/>
      <c r="F20" s="143"/>
      <c r="G20" s="143"/>
      <c r="H20" s="143"/>
      <c r="I20" s="143"/>
      <c r="J20" s="144"/>
    </row>
    <row r="21" spans="1:11">
      <c r="A21" s="145"/>
      <c r="B21" s="145"/>
      <c r="C21" s="145"/>
      <c r="D21" s="145"/>
      <c r="E21" s="145"/>
      <c r="F21" s="145"/>
      <c r="G21" s="145"/>
      <c r="H21" s="145"/>
      <c r="I21" s="145"/>
      <c r="J21" s="146"/>
    </row>
    <row r="22" spans="1:11" s="46" customFormat="1">
      <c r="A22" s="69"/>
      <c r="B22" s="69"/>
      <c r="C22" s="69"/>
      <c r="D22" s="68" t="s">
        <v>53</v>
      </c>
      <c r="E22" s="68" t="s">
        <v>52</v>
      </c>
      <c r="F22" s="152" t="s">
        <v>16</v>
      </c>
      <c r="G22" s="153"/>
      <c r="H22" s="153"/>
      <c r="I22" s="153"/>
      <c r="J22" s="67" t="s">
        <v>17</v>
      </c>
    </row>
    <row r="23" spans="1:11" s="46" customFormat="1">
      <c r="A23" s="152" t="s">
        <v>9</v>
      </c>
      <c r="B23" s="152"/>
      <c r="C23" s="152"/>
      <c r="D23" s="66" t="s">
        <v>10</v>
      </c>
      <c r="E23" s="66" t="s">
        <v>10</v>
      </c>
      <c r="F23" s="49"/>
      <c r="G23" s="66" t="s">
        <v>6</v>
      </c>
      <c r="H23" s="49"/>
      <c r="I23" s="66" t="s">
        <v>7</v>
      </c>
      <c r="J23" s="65" t="s">
        <v>18</v>
      </c>
    </row>
    <row r="24" spans="1:11">
      <c r="A24" s="147" t="s">
        <v>51</v>
      </c>
      <c r="B24" s="148"/>
      <c r="C24" s="148"/>
      <c r="D24" s="58"/>
      <c r="E24" s="58"/>
      <c r="F24" s="59"/>
      <c r="G24" s="58"/>
      <c r="H24" s="59"/>
      <c r="I24" s="58"/>
      <c r="J24" s="57">
        <f>D24+E24+G24-I24</f>
        <v>0</v>
      </c>
    </row>
    <row r="25" spans="1:11">
      <c r="A25" s="61" t="s">
        <v>19</v>
      </c>
      <c r="B25" s="54"/>
      <c r="C25" s="54"/>
      <c r="D25" s="64"/>
      <c r="E25" s="64"/>
      <c r="F25" s="59"/>
      <c r="G25" s="58"/>
      <c r="H25" s="59"/>
      <c r="I25" s="58"/>
      <c r="J25" s="57"/>
    </row>
    <row r="26" spans="1:11">
      <c r="A26" s="61" t="s">
        <v>21</v>
      </c>
      <c r="B26" s="54"/>
      <c r="C26" s="54"/>
      <c r="D26" s="60"/>
      <c r="E26" s="60"/>
      <c r="F26" s="59"/>
      <c r="G26" s="58"/>
      <c r="H26" s="59"/>
      <c r="I26" s="58"/>
      <c r="J26" s="57"/>
    </row>
    <row r="27" spans="1:11">
      <c r="A27" s="61" t="s">
        <v>22</v>
      </c>
      <c r="B27" s="54"/>
      <c r="C27" s="54"/>
      <c r="D27" s="60"/>
      <c r="E27" s="60"/>
      <c r="F27" s="59"/>
      <c r="G27" s="60"/>
      <c r="H27" s="59"/>
      <c r="I27" s="58"/>
      <c r="J27" s="57"/>
    </row>
    <row r="28" spans="1:11">
      <c r="A28" s="61" t="s">
        <v>50</v>
      </c>
      <c r="B28" s="54"/>
      <c r="C28" s="54"/>
      <c r="D28" s="60"/>
      <c r="E28" s="60"/>
      <c r="F28" s="59"/>
      <c r="G28" s="60"/>
      <c r="H28" s="59"/>
      <c r="I28" s="58"/>
      <c r="J28" s="57"/>
    </row>
    <row r="29" spans="1:11">
      <c r="A29" s="63" t="s">
        <v>49</v>
      </c>
      <c r="B29" s="54"/>
      <c r="C29" s="54"/>
      <c r="D29" s="60"/>
      <c r="E29" s="58"/>
      <c r="F29" s="59"/>
      <c r="G29" s="60"/>
      <c r="H29" s="59"/>
      <c r="I29" s="58"/>
      <c r="J29" s="57"/>
    </row>
    <row r="30" spans="1:11" ht="15.75" thickBot="1">
      <c r="A30" s="55" t="s">
        <v>23</v>
      </c>
      <c r="B30" s="54"/>
      <c r="C30" s="54"/>
      <c r="D30" s="62">
        <f>SUM(D25:D29)</f>
        <v>0</v>
      </c>
      <c r="E30" s="62">
        <f>SUM(E25:E29)</f>
        <v>0</v>
      </c>
      <c r="F30" s="59"/>
      <c r="G30" s="58"/>
      <c r="H30" s="59"/>
      <c r="I30" s="58"/>
      <c r="J30" s="57">
        <f>SUM(J24:J29)</f>
        <v>0</v>
      </c>
      <c r="K30" s="56"/>
    </row>
    <row r="31" spans="1:11" ht="15.75" thickTop="1">
      <c r="A31" s="147" t="s">
        <v>48</v>
      </c>
      <c r="B31" s="148"/>
      <c r="C31" s="148"/>
      <c r="D31" s="58"/>
      <c r="E31" s="58"/>
      <c r="F31" s="59"/>
      <c r="G31" s="58"/>
      <c r="H31" s="59"/>
      <c r="I31" s="58"/>
      <c r="J31" s="57"/>
      <c r="K31" s="56"/>
    </row>
    <row r="32" spans="1:11">
      <c r="A32" s="61" t="s">
        <v>47</v>
      </c>
      <c r="B32" s="54"/>
      <c r="C32" s="54"/>
      <c r="D32" s="60"/>
      <c r="E32" s="60"/>
      <c r="F32" s="59"/>
      <c r="G32" s="60"/>
      <c r="H32" s="59"/>
      <c r="I32" s="58"/>
      <c r="J32" s="57"/>
      <c r="K32" s="56"/>
    </row>
    <row r="33" spans="1:11">
      <c r="A33" s="61" t="s">
        <v>23</v>
      </c>
      <c r="B33" s="54"/>
      <c r="C33" s="54"/>
      <c r="D33" s="58"/>
      <c r="E33" s="58"/>
      <c r="F33" s="59"/>
      <c r="G33" s="58"/>
      <c r="H33" s="59"/>
      <c r="I33" s="58"/>
      <c r="J33" s="57"/>
      <c r="K33" s="56"/>
    </row>
    <row r="34" spans="1:11">
      <c r="A34" s="61" t="s">
        <v>20</v>
      </c>
      <c r="B34" s="54"/>
      <c r="C34" s="54"/>
      <c r="D34" s="60"/>
      <c r="E34" s="60"/>
      <c r="F34" s="59"/>
      <c r="G34" s="58"/>
      <c r="H34" s="59"/>
      <c r="I34" s="60"/>
      <c r="J34" s="57"/>
      <c r="K34" s="56"/>
    </row>
    <row r="35" spans="1:11" ht="15.75" thickBot="1">
      <c r="A35" s="55" t="s">
        <v>46</v>
      </c>
      <c r="B35" s="54"/>
      <c r="C35" s="54"/>
      <c r="D35" s="62">
        <f>SUM(D32:D34)</f>
        <v>0</v>
      </c>
      <c r="E35" s="62">
        <f>SUM(E32:E34)</f>
        <v>0</v>
      </c>
      <c r="F35" s="59"/>
      <c r="G35" s="58"/>
      <c r="H35" s="59"/>
      <c r="I35" s="58"/>
      <c r="J35" s="50">
        <f>SUM(J32:J34)</f>
        <v>0</v>
      </c>
      <c r="K35" s="56"/>
    </row>
    <row r="36" spans="1:11" ht="15.75" thickTop="1">
      <c r="A36" s="147" t="s">
        <v>45</v>
      </c>
      <c r="B36" s="148"/>
      <c r="C36" s="148"/>
      <c r="D36" s="58"/>
      <c r="E36" s="58"/>
      <c r="F36" s="59"/>
      <c r="G36" s="58"/>
      <c r="H36" s="59"/>
      <c r="I36" s="58"/>
      <c r="J36" s="57">
        <f>D36+E36+G36-I36</f>
        <v>0</v>
      </c>
      <c r="K36" s="56"/>
    </row>
    <row r="37" spans="1:11">
      <c r="A37" s="61" t="s">
        <v>31</v>
      </c>
      <c r="B37" s="54"/>
      <c r="C37" s="54"/>
      <c r="D37" s="60"/>
      <c r="E37" s="60"/>
      <c r="F37" s="59"/>
      <c r="G37" s="58"/>
      <c r="H37" s="59"/>
      <c r="I37" s="60"/>
      <c r="J37" s="57"/>
      <c r="K37" s="56"/>
    </row>
    <row r="38" spans="1:11">
      <c r="A38" s="61" t="s">
        <v>44</v>
      </c>
      <c r="B38" s="54"/>
      <c r="C38" s="54"/>
      <c r="D38" s="60"/>
      <c r="E38" s="58"/>
      <c r="F38" s="59"/>
      <c r="G38" s="60"/>
      <c r="H38" s="59"/>
      <c r="I38" s="60"/>
      <c r="J38" s="57"/>
      <c r="K38" s="56"/>
    </row>
    <row r="39" spans="1:11">
      <c r="A39" s="61"/>
      <c r="B39" s="54"/>
      <c r="C39" s="54"/>
      <c r="D39" s="60"/>
      <c r="E39" s="58"/>
      <c r="F39" s="59"/>
      <c r="G39" s="58"/>
      <c r="H39" s="59"/>
      <c r="I39" s="60"/>
      <c r="J39" s="57"/>
      <c r="K39" s="56"/>
    </row>
    <row r="40" spans="1:11">
      <c r="A40" s="61"/>
      <c r="B40" s="54"/>
      <c r="C40" s="54"/>
      <c r="D40" s="60"/>
      <c r="E40" s="58"/>
      <c r="F40" s="59"/>
      <c r="G40" s="58"/>
      <c r="H40" s="59"/>
      <c r="I40" s="60"/>
      <c r="J40" s="57"/>
      <c r="K40" s="56"/>
    </row>
    <row r="41" spans="1:11">
      <c r="A41" s="61" t="s">
        <v>43</v>
      </c>
      <c r="B41" s="54"/>
      <c r="C41" s="54"/>
      <c r="D41" s="60"/>
      <c r="E41" s="58"/>
      <c r="F41" s="59"/>
      <c r="G41" s="60"/>
      <c r="H41" s="59"/>
      <c r="I41" s="60"/>
      <c r="J41" s="57"/>
      <c r="K41" s="56"/>
    </row>
    <row r="42" spans="1:11">
      <c r="A42" s="61" t="s">
        <v>2</v>
      </c>
      <c r="B42" s="54"/>
      <c r="C42" s="54"/>
      <c r="D42" s="60"/>
      <c r="E42" s="60"/>
      <c r="F42" s="59"/>
      <c r="G42" s="60"/>
      <c r="J42" s="57"/>
      <c r="K42" s="56"/>
    </row>
    <row r="43" spans="1:11">
      <c r="A43" s="61" t="s">
        <v>42</v>
      </c>
      <c r="B43" s="54"/>
      <c r="C43" s="54"/>
      <c r="D43" s="60"/>
      <c r="E43" s="60"/>
      <c r="F43" s="59"/>
      <c r="G43" s="60"/>
      <c r="I43" s="60"/>
      <c r="J43" s="57"/>
      <c r="K43" s="56"/>
    </row>
    <row r="44" spans="1:11" ht="15.75" thickBot="1">
      <c r="A44" s="55" t="s">
        <v>24</v>
      </c>
      <c r="B44" s="54"/>
      <c r="C44" s="54"/>
      <c r="D44" s="62">
        <f>SUM(D37:D43)</f>
        <v>0</v>
      </c>
      <c r="E44" s="62">
        <f>SUM(E37:E43)</f>
        <v>0</v>
      </c>
      <c r="F44" s="59"/>
      <c r="G44" s="58"/>
      <c r="H44" s="59"/>
      <c r="I44" s="58"/>
      <c r="J44" s="50">
        <f>SUM(J37:J43)</f>
        <v>0</v>
      </c>
      <c r="K44" s="56"/>
    </row>
    <row r="45" spans="1:11" ht="15.75" thickTop="1">
      <c r="A45" s="140"/>
      <c r="B45" s="140"/>
      <c r="C45" s="140"/>
      <c r="D45" s="58"/>
      <c r="E45" s="58"/>
      <c r="F45" s="59"/>
      <c r="G45" s="58"/>
      <c r="H45" s="59"/>
      <c r="I45" s="58"/>
      <c r="J45" s="57"/>
      <c r="K45" s="56"/>
    </row>
    <row r="46" spans="1:11">
      <c r="A46" s="61" t="s">
        <v>41</v>
      </c>
      <c r="B46" s="54"/>
      <c r="C46" s="54"/>
      <c r="D46" s="60"/>
      <c r="E46" s="60"/>
      <c r="F46" s="59"/>
      <c r="G46" s="58"/>
      <c r="H46" s="59"/>
      <c r="I46" s="58"/>
      <c r="J46" s="57"/>
      <c r="K46" s="56"/>
    </row>
    <row r="47" spans="1:11">
      <c r="A47" s="61" t="s">
        <v>40</v>
      </c>
      <c r="B47" s="54"/>
      <c r="C47" s="54"/>
      <c r="D47" s="60"/>
      <c r="E47" s="60"/>
      <c r="F47" s="59"/>
      <c r="G47" s="58"/>
      <c r="H47" s="59"/>
      <c r="I47" s="58"/>
      <c r="J47" s="57"/>
      <c r="K47" s="56"/>
    </row>
    <row r="48" spans="1:11">
      <c r="A48" s="61" t="s">
        <v>14</v>
      </c>
      <c r="B48" s="54"/>
      <c r="C48" s="54"/>
      <c r="D48" s="60"/>
      <c r="E48" s="60"/>
      <c r="F48" s="59"/>
      <c r="G48" s="60"/>
      <c r="H48" s="59"/>
      <c r="I48" s="58"/>
      <c r="J48" s="57"/>
      <c r="K48" s="56"/>
    </row>
    <row r="49" spans="1:11">
      <c r="A49" s="61" t="s">
        <v>39</v>
      </c>
      <c r="B49" s="54"/>
      <c r="C49" s="54"/>
      <c r="D49" s="60"/>
      <c r="E49" s="60"/>
      <c r="F49" s="59"/>
      <c r="G49" s="60"/>
      <c r="H49" s="59"/>
      <c r="I49" s="58"/>
      <c r="J49" s="57"/>
      <c r="K49" s="56"/>
    </row>
    <row r="50" spans="1:11">
      <c r="A50" s="61" t="s">
        <v>38</v>
      </c>
      <c r="B50" s="54"/>
      <c r="C50" s="54"/>
      <c r="D50" s="60"/>
      <c r="E50" s="60"/>
      <c r="F50" s="59"/>
      <c r="G50" s="60"/>
      <c r="H50" s="59"/>
      <c r="I50" s="58"/>
      <c r="J50" s="57"/>
      <c r="K50" s="56"/>
    </row>
    <row r="51" spans="1:11" ht="15.75" thickBot="1">
      <c r="A51" s="55" t="s">
        <v>35</v>
      </c>
      <c r="B51" s="54"/>
      <c r="C51" s="54"/>
      <c r="D51" s="53">
        <f>SUM(D46:D50)</f>
        <v>0</v>
      </c>
      <c r="E51" s="53">
        <f>SUM(E46:E50)</f>
        <v>0</v>
      </c>
      <c r="F51" s="52"/>
      <c r="G51" s="51"/>
      <c r="H51" s="52"/>
      <c r="I51" s="51"/>
      <c r="J51" s="50">
        <f>SUM(J45:J50)</f>
        <v>0</v>
      </c>
    </row>
    <row r="52" spans="1:11" ht="15.75" thickTop="1">
      <c r="A52" s="48"/>
      <c r="B52" s="48"/>
      <c r="C52" s="48"/>
      <c r="D52" s="48"/>
      <c r="E52" s="48"/>
      <c r="F52" s="49"/>
      <c r="G52" s="48"/>
      <c r="H52" s="49"/>
      <c r="I52" s="48"/>
      <c r="J52" s="47"/>
    </row>
  </sheetData>
  <mergeCells count="12">
    <mergeCell ref="F8:K8"/>
    <mergeCell ref="G14:K14"/>
    <mergeCell ref="A23:C23"/>
    <mergeCell ref="A24:C24"/>
    <mergeCell ref="A31:C31"/>
    <mergeCell ref="F22:I22"/>
    <mergeCell ref="A45:C45"/>
    <mergeCell ref="A18:J18"/>
    <mergeCell ref="A19:J19"/>
    <mergeCell ref="A20:J20"/>
    <mergeCell ref="A21:J21"/>
    <mergeCell ref="A36:C36"/>
  </mergeCells>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sheetPr codeName="Sheet4"/>
  <dimension ref="A2"/>
  <sheetViews>
    <sheetView workbookViewId="0">
      <selection activeCell="A4" sqref="A4"/>
    </sheetView>
  </sheetViews>
  <sheetFormatPr defaultRowHeight="12.75"/>
  <sheetData>
    <row r="2" spans="1:1" ht="25.5">
      <c r="A2" s="117" t="s">
        <v>114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Given P03-26</vt:lpstr>
      <vt:lpstr>P03-26</vt:lpstr>
      <vt:lpstr>P03-29b</vt:lpstr>
      <vt:lpstr>P 03-29 a and c</vt:lpstr>
      <vt:lpstr>'P03-26'!Print_Titles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Merlzzz</cp:lastModifiedBy>
  <cp:lastPrinted>2005-11-08T00:22:16Z</cp:lastPrinted>
  <dcterms:created xsi:type="dcterms:W3CDTF">2002-01-03T18:06:33Z</dcterms:created>
  <dcterms:modified xsi:type="dcterms:W3CDTF">2009-09-13T03:33:36Z</dcterms:modified>
</cp:coreProperties>
</file>