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hsheikh\Documents\School\Statistics\"/>
    </mc:Choice>
  </mc:AlternateContent>
  <bookViews>
    <workbookView xWindow="0" yWindow="0" windowWidth="23970" windowHeight="9660" firstSheet="4" activeTab="5"/>
  </bookViews>
  <sheets>
    <sheet name="Pivot - do not use just summary" sheetId="2" state="hidden" r:id="rId1"/>
    <sheet name="Sample Data" sheetId="1" state="hidden" r:id="rId2"/>
    <sheet name="Sheet18" sheetId="18" state="hidden" r:id="rId3"/>
    <sheet name="Sheet19" sheetId="19" state="hidden" r:id="rId4"/>
    <sheet name="Data" sheetId="17" r:id="rId5"/>
    <sheet name="Statisticl Stats Work" sheetId="20" r:id="rId6"/>
    <sheet name="Summary Output" sheetId="30" r:id="rId7"/>
    <sheet name="Regression" sheetId="33" r:id="rId8"/>
    <sheet name="Cor" sheetId="34" r:id="rId9"/>
    <sheet name="Stats" sheetId="6" r:id="rId10"/>
  </sheets>
  <definedNames>
    <definedName name="_xlnm._FilterDatabase" localSheetId="1" hidden="1">'Sample Data'!$B$22:$H$56</definedName>
  </definedNames>
  <calcPr calcId="152511"/>
  <pivotCaches>
    <pivotCache cacheId="13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0" l="1"/>
  <c r="J22" i="30"/>
  <c r="J21" i="30"/>
  <c r="J20" i="30"/>
  <c r="J19" i="30"/>
  <c r="J18" i="30"/>
  <c r="J17" i="30"/>
  <c r="U38" i="17" l="1"/>
  <c r="T38" i="17"/>
  <c r="S38" i="17"/>
  <c r="R38" i="17"/>
  <c r="Q38" i="17"/>
  <c r="P38" i="17"/>
  <c r="O38" i="17"/>
  <c r="H8" i="19" l="1"/>
  <c r="G7" i="19"/>
  <c r="F6" i="19"/>
  <c r="E5" i="19"/>
  <c r="D4" i="19"/>
  <c r="C3" i="19"/>
  <c r="B2" i="19"/>
  <c r="H19" i="1" l="1"/>
  <c r="G19" i="1"/>
  <c r="F19" i="1"/>
  <c r="E19" i="1"/>
  <c r="D19" i="1"/>
  <c r="C19" i="1"/>
  <c r="B19" i="1"/>
  <c r="H57" i="1"/>
  <c r="G57" i="1"/>
  <c r="F57" i="1"/>
  <c r="E57" i="1"/>
  <c r="D57" i="1"/>
  <c r="C57" i="1"/>
  <c r="B57" i="1"/>
</calcChain>
</file>

<file path=xl/sharedStrings.xml><?xml version="1.0" encoding="utf-8"?>
<sst xmlns="http://schemas.openxmlformats.org/spreadsheetml/2006/main" count="402" uniqueCount="87">
  <si>
    <t>X2</t>
  </si>
  <si>
    <t>X3</t>
  </si>
  <si>
    <t>X4</t>
  </si>
  <si>
    <t>X5</t>
  </si>
  <si>
    <t>X6</t>
  </si>
  <si>
    <t>X7</t>
  </si>
  <si>
    <t>Age</t>
  </si>
  <si>
    <t>Y1</t>
  </si>
  <si>
    <t>Annual Wage</t>
  </si>
  <si>
    <t>Years of Education</t>
  </si>
  <si>
    <t>Years work experience</t>
  </si>
  <si>
    <t>Row Labels</t>
  </si>
  <si>
    <t>Grand Total</t>
  </si>
  <si>
    <t>Average of Years of Education</t>
  </si>
  <si>
    <t>Average of Female Female / Male (0 -female / 1- male)</t>
  </si>
  <si>
    <t>Average of Years work experience</t>
  </si>
  <si>
    <t>Average of Married / Single (Married =1 / Single = 0)</t>
  </si>
  <si>
    <t>Average of Age</t>
  </si>
  <si>
    <t>Average of Children (1 yes / 0 no)</t>
  </si>
  <si>
    <t>Children 
(1 yes / 0 no)</t>
  </si>
  <si>
    <t>Married / Single
(Married =1 / Single = 0)</t>
  </si>
  <si>
    <t>Gender 
(0 -female / 1- male)</t>
  </si>
  <si>
    <t xml:space="preserve">Sample Population </t>
  </si>
  <si>
    <t>n-1</t>
  </si>
  <si>
    <t>Annual Wage based on Education, Gender, Work Experience, Marital Status, Parental Status and Age</t>
  </si>
  <si>
    <t>Y1  - Annual Wage</t>
  </si>
  <si>
    <t>X2  - Years of Education</t>
  </si>
  <si>
    <t>X3  - Gender 
(0 -female / 1- male)</t>
  </si>
  <si>
    <t>X4  - Years work experience</t>
  </si>
  <si>
    <t>X5  - Married / Single
(Married =1 / Single = 0)</t>
  </si>
  <si>
    <t>X6  - Children 
(1 yes / 0 no)</t>
  </si>
  <si>
    <t>X7  - Age</t>
  </si>
  <si>
    <t>Regression</t>
  </si>
  <si>
    <t>Variance</t>
  </si>
  <si>
    <t>SS</t>
  </si>
  <si>
    <t>MS</t>
  </si>
  <si>
    <t>Total</t>
  </si>
  <si>
    <t>Coefficients</t>
  </si>
  <si>
    <t>Observations</t>
  </si>
  <si>
    <t>Residual</t>
  </si>
  <si>
    <t>Y1  - Annual Wage = -66521 + 2649 X2  - Years of Education + 1131 X3 Gender  - 2350 X4  - Years work experience + 8325 X5 Marital Status  + 8926 X6 Parental Status + 3006 X7  - Age</t>
  </si>
  <si>
    <t>Regression Equation</t>
  </si>
  <si>
    <t>X3 Gender</t>
  </si>
  <si>
    <t>X5 Marital Status</t>
  </si>
  <si>
    <t>X6 Parental Status</t>
  </si>
  <si>
    <t>Y1 Annual Wage</t>
  </si>
  <si>
    <t>X2 Education</t>
  </si>
  <si>
    <t>X4 Experience</t>
  </si>
  <si>
    <t>X7 Age</t>
  </si>
  <si>
    <t>SUMMARY OUTPUT</t>
  </si>
  <si>
    <t>Regression Statistics</t>
  </si>
  <si>
    <t>Multiple R</t>
  </si>
  <si>
    <t>R Square</t>
  </si>
  <si>
    <t>Adjusted R Square</t>
  </si>
  <si>
    <t>Standard Error</t>
  </si>
  <si>
    <t>ANOVA</t>
  </si>
  <si>
    <t>df</t>
  </si>
  <si>
    <t>F</t>
  </si>
  <si>
    <t>Significance F</t>
  </si>
  <si>
    <t>t Stat</t>
  </si>
  <si>
    <t>P-value</t>
  </si>
  <si>
    <t>Lower 95%</t>
  </si>
  <si>
    <t>Upper 95%</t>
  </si>
  <si>
    <t>Lower 95.0%</t>
  </si>
  <si>
    <t>Upper 95.0%</t>
  </si>
  <si>
    <t>Intercept</t>
  </si>
  <si>
    <t>Anova: Single Factor</t>
  </si>
  <si>
    <t>SUMMARY</t>
  </si>
  <si>
    <t>Groups</t>
  </si>
  <si>
    <t>Count</t>
  </si>
  <si>
    <t>Sum</t>
  </si>
  <si>
    <t>Average</t>
  </si>
  <si>
    <t>Source of Variation</t>
  </si>
  <si>
    <t>F crit</t>
  </si>
  <si>
    <t>Between Groups</t>
  </si>
  <si>
    <t>Within Groups</t>
  </si>
  <si>
    <t xml:space="preserve">X5 Marital </t>
  </si>
  <si>
    <t>X6 Parental</t>
  </si>
  <si>
    <t>Y1 Wage</t>
  </si>
  <si>
    <t>X5 Marital</t>
  </si>
  <si>
    <t>X6 Children</t>
  </si>
  <si>
    <t>RESIDUAL OUTPUT</t>
  </si>
  <si>
    <t>Observation</t>
  </si>
  <si>
    <t>Predicted Y1 Wage</t>
  </si>
  <si>
    <t>Residuals</t>
  </si>
  <si>
    <t>Standard Residuals</t>
  </si>
  <si>
    <t>Y1 Wage = -66521 + 2649 X2 Education + 1131 X3 Gender - 2350 X4 Experience + 8325 X5 Marital
          + 8926 X6 Children + 3006 X7 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</si>
</sst>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4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0" xfId="0" applyNumberFormat="1"/>
    <xf numFmtId="44" fontId="0" fillId="0" borderId="0" xfId="0" applyNumberFormat="1" applyAlignment="1">
      <alignment horizontal="left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43" fontId="0" fillId="0" borderId="0" xfId="0" applyNumberFormat="1"/>
    <xf numFmtId="0" fontId="3" fillId="0" borderId="0" xfId="0" applyFont="1" applyAlignment="1">
      <alignment horizontal="left" indent="1"/>
    </xf>
    <xf numFmtId="0" fontId="4" fillId="0" borderId="0" xfId="0" applyFont="1"/>
    <xf numFmtId="44" fontId="5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44" fontId="2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2" applyFont="1" applyAlignment="1">
      <alignment horizontal="center" wrapText="1"/>
    </xf>
    <xf numFmtId="0" fontId="0" fillId="0" borderId="0" xfId="0" applyFont="1"/>
    <xf numFmtId="0" fontId="6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2" xfId="0" applyFont="1" applyFill="1" applyBorder="1" applyAlignment="1">
      <alignment horizontal="center"/>
    </xf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2" fontId="0" fillId="0" borderId="0" xfId="1" applyNumberFormat="1" applyFont="1" applyFill="1" applyBorder="1" applyAlignment="1"/>
    <xf numFmtId="165" fontId="0" fillId="0" borderId="0" xfId="0" applyNumberFormat="1" applyFill="1" applyBorder="1" applyAlignment="1"/>
    <xf numFmtId="165" fontId="0" fillId="0" borderId="3" xfId="0" applyNumberFormat="1" applyFill="1" applyBorder="1" applyAlignment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11">
    <dxf>
      <numFmt numFmtId="35" formatCode="_(* #,##0.00_);_(* \(#,##0.0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861650</xdr:colOff>
      <xdr:row>12</xdr:row>
      <xdr:rowOff>47333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33333" cy="23333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7</xdr:col>
      <xdr:colOff>775936</xdr:colOff>
      <xdr:row>24</xdr:row>
      <xdr:rowOff>37832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76500"/>
          <a:ext cx="5047619" cy="2142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25</xdr:row>
      <xdr:rowOff>67236</xdr:rowOff>
    </xdr:from>
    <xdr:to>
      <xdr:col>7</xdr:col>
      <xdr:colOff>899746</xdr:colOff>
      <xdr:row>37</xdr:row>
      <xdr:rowOff>19331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852148"/>
          <a:ext cx="5135570" cy="22380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123825</xdr:colOff>
      <xdr:row>52</xdr:row>
      <xdr:rowOff>154081</xdr:rowOff>
    </xdr:from>
    <xdr:to>
      <xdr:col>7</xdr:col>
      <xdr:colOff>994999</xdr:colOff>
      <xdr:row>65</xdr:row>
      <xdr:rowOff>17637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10082493"/>
          <a:ext cx="5106998" cy="234005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38</xdr:row>
      <xdr:rowOff>111498</xdr:rowOff>
    </xdr:from>
    <xdr:to>
      <xdr:col>7</xdr:col>
      <xdr:colOff>871174</xdr:colOff>
      <xdr:row>50</xdr:row>
      <xdr:rowOff>170036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72910"/>
          <a:ext cx="5106998" cy="234453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66</xdr:row>
      <xdr:rowOff>56029</xdr:rowOff>
    </xdr:from>
    <xdr:to>
      <xdr:col>7</xdr:col>
      <xdr:colOff>928317</xdr:colOff>
      <xdr:row>78</xdr:row>
      <xdr:rowOff>65266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651441"/>
          <a:ext cx="5164141" cy="23064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15</xdr:col>
      <xdr:colOff>769271</xdr:colOff>
      <xdr:row>48</xdr:row>
      <xdr:rowOff>66119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86400" y="4781550"/>
          <a:ext cx="7142857" cy="44476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14</xdr:col>
      <xdr:colOff>961240</xdr:colOff>
      <xdr:row>58</xdr:row>
      <xdr:rowOff>95024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86400" y="9334500"/>
          <a:ext cx="6276190" cy="1809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15</xdr:col>
      <xdr:colOff>683557</xdr:colOff>
      <xdr:row>71</xdr:row>
      <xdr:rowOff>171167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486400" y="11430000"/>
          <a:ext cx="7057143" cy="22666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84</xdr:row>
      <xdr:rowOff>123265</xdr:rowOff>
    </xdr:from>
    <xdr:to>
      <xdr:col>7</xdr:col>
      <xdr:colOff>1975062</xdr:colOff>
      <xdr:row>99</xdr:row>
      <xdr:rowOff>136909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6181294"/>
          <a:ext cx="6210886" cy="29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9</xdr:row>
      <xdr:rowOff>38100</xdr:rowOff>
    </xdr:from>
    <xdr:to>
      <xdr:col>10</xdr:col>
      <xdr:colOff>561194</xdr:colOff>
      <xdr:row>39</xdr:row>
      <xdr:rowOff>189758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752600"/>
          <a:ext cx="6247619" cy="59333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419100</xdr:colOff>
      <xdr:row>41</xdr:row>
      <xdr:rowOff>133350</xdr:rowOff>
    </xdr:from>
    <xdr:to>
      <xdr:col>9</xdr:col>
      <xdr:colOff>542224</xdr:colOff>
      <xdr:row>49</xdr:row>
      <xdr:rowOff>85538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7943850"/>
          <a:ext cx="5609524" cy="149523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53</xdr:row>
      <xdr:rowOff>38100</xdr:rowOff>
    </xdr:from>
    <xdr:to>
      <xdr:col>11</xdr:col>
      <xdr:colOff>46857</xdr:colOff>
      <xdr:row>78</xdr:row>
      <xdr:rowOff>142267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134600"/>
          <a:ext cx="6142857" cy="48666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219075</xdr:colOff>
      <xdr:row>58</xdr:row>
      <xdr:rowOff>38100</xdr:rowOff>
    </xdr:from>
    <xdr:to>
      <xdr:col>19</xdr:col>
      <xdr:colOff>456425</xdr:colOff>
      <xdr:row>73</xdr:row>
      <xdr:rowOff>85362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72325" y="11182350"/>
          <a:ext cx="6200000" cy="29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ather Huber" refreshedDate="42638.44542974537" createdVersion="5" refreshedVersion="5" minRefreshableVersion="3" recordCount="35">
  <cacheSource type="worksheet">
    <worksheetSource ref="B22:H56" sheet="Sample Data"/>
  </cacheSource>
  <cacheFields count="7">
    <cacheField name="Annual Wage" numFmtId="44">
      <sharedItems containsSemiMixedTypes="0" containsString="0" containsNumber="1" containsInteger="1" minValue="17000" maxValue="145000" count="31">
        <n v="17000"/>
        <n v="22000"/>
        <n v="27000"/>
        <n v="20000"/>
        <n v="44000"/>
        <n v="48000"/>
        <n v="36000"/>
        <n v="30000"/>
        <n v="28000"/>
        <n v="47000"/>
        <n v="50000"/>
        <n v="65000"/>
        <n v="75000"/>
        <n v="70000"/>
        <n v="42000"/>
        <n v="61000"/>
        <n v="80000"/>
        <n v="100000"/>
        <n v="37000"/>
        <n v="33000"/>
        <n v="32000"/>
        <n v="38000"/>
        <n v="34000"/>
        <n v="30500"/>
        <n v="50500"/>
        <n v="85000"/>
        <n v="45000"/>
        <n v="49000"/>
        <n v="55000"/>
        <n v="145000"/>
        <n v="40000"/>
      </sharedItems>
    </cacheField>
    <cacheField name="Years of Education" numFmtId="0">
      <sharedItems containsSemiMixedTypes="0" containsString="0" containsNumber="1" containsInteger="1" minValue="8" maxValue="18"/>
    </cacheField>
    <cacheField name="Female Female / Male (0 -female / 1- male)" numFmtId="0">
      <sharedItems containsSemiMixedTypes="0" containsString="0" containsNumber="1" containsInteger="1" minValue="0" maxValue="1"/>
    </cacheField>
    <cacheField name="Years work experience" numFmtId="0">
      <sharedItems containsSemiMixedTypes="0" containsString="0" containsNumber="1" containsInteger="1" minValue="1" maxValue="47"/>
    </cacheField>
    <cacheField name="Married / Single (Married =1 / Single = 0)" numFmtId="0">
      <sharedItems containsSemiMixedTypes="0" containsString="0" containsNumber="1" containsInteger="1" minValue="0" maxValue="1"/>
    </cacheField>
    <cacheField name="Children (1 yes / 0 no)" numFmtId="0">
      <sharedItems containsSemiMixedTypes="0" containsString="0" containsNumber="1" containsInteger="1" minValue="0" maxValue="1"/>
    </cacheField>
    <cacheField name="Age" numFmtId="0">
      <sharedItems containsSemiMixedTypes="0" containsString="0" containsNumber="1" containsInteger="1" minValue="19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n v="8"/>
    <n v="0"/>
    <n v="1"/>
    <n v="1"/>
    <n v="1"/>
    <n v="19"/>
  </r>
  <r>
    <x v="1"/>
    <n v="12"/>
    <n v="1"/>
    <n v="2"/>
    <n v="0"/>
    <n v="0"/>
    <n v="20"/>
  </r>
  <r>
    <x v="2"/>
    <n v="12"/>
    <n v="1"/>
    <n v="2"/>
    <n v="0"/>
    <n v="1"/>
    <n v="20"/>
  </r>
  <r>
    <x v="3"/>
    <n v="12"/>
    <n v="0"/>
    <n v="3"/>
    <n v="0"/>
    <n v="1"/>
    <n v="21"/>
  </r>
  <r>
    <x v="4"/>
    <n v="12"/>
    <n v="1"/>
    <n v="3"/>
    <n v="0"/>
    <n v="0"/>
    <n v="21"/>
  </r>
  <r>
    <x v="5"/>
    <n v="13"/>
    <n v="0"/>
    <n v="3"/>
    <n v="1"/>
    <n v="0"/>
    <n v="21"/>
  </r>
  <r>
    <x v="3"/>
    <n v="12"/>
    <n v="1"/>
    <n v="4"/>
    <n v="1"/>
    <n v="0"/>
    <n v="22"/>
  </r>
  <r>
    <x v="6"/>
    <n v="18"/>
    <n v="0"/>
    <n v="5"/>
    <n v="0"/>
    <n v="1"/>
    <n v="23"/>
  </r>
  <r>
    <x v="7"/>
    <n v="16"/>
    <n v="1"/>
    <n v="6"/>
    <n v="0"/>
    <n v="1"/>
    <n v="24"/>
  </r>
  <r>
    <x v="8"/>
    <n v="12"/>
    <n v="0"/>
    <n v="7"/>
    <n v="0"/>
    <n v="1"/>
    <n v="25"/>
  </r>
  <r>
    <x v="9"/>
    <n v="16"/>
    <n v="1"/>
    <n v="10"/>
    <n v="0"/>
    <n v="1"/>
    <n v="28"/>
  </r>
  <r>
    <x v="10"/>
    <n v="16"/>
    <n v="0"/>
    <n v="12"/>
    <n v="1"/>
    <n v="1"/>
    <n v="30"/>
  </r>
  <r>
    <x v="11"/>
    <n v="16"/>
    <n v="1"/>
    <n v="12"/>
    <n v="1"/>
    <n v="1"/>
    <n v="30"/>
  </r>
  <r>
    <x v="12"/>
    <n v="18"/>
    <n v="1"/>
    <n v="5"/>
    <n v="1"/>
    <n v="1"/>
    <n v="30"/>
  </r>
  <r>
    <x v="13"/>
    <n v="16"/>
    <n v="0"/>
    <n v="14"/>
    <n v="1"/>
    <n v="1"/>
    <n v="32"/>
  </r>
  <r>
    <x v="14"/>
    <n v="13"/>
    <n v="0"/>
    <n v="17"/>
    <n v="0"/>
    <n v="1"/>
    <n v="35"/>
  </r>
  <r>
    <x v="15"/>
    <n v="14"/>
    <n v="0"/>
    <n v="18"/>
    <n v="1"/>
    <n v="0"/>
    <n v="36"/>
  </r>
  <r>
    <x v="16"/>
    <n v="17"/>
    <n v="0"/>
    <n v="18"/>
    <n v="1"/>
    <n v="1"/>
    <n v="36"/>
  </r>
  <r>
    <x v="17"/>
    <n v="18"/>
    <n v="0"/>
    <n v="18"/>
    <n v="1"/>
    <n v="1"/>
    <n v="36"/>
  </r>
  <r>
    <x v="18"/>
    <n v="18"/>
    <n v="0"/>
    <n v="19"/>
    <n v="1"/>
    <n v="1"/>
    <n v="37"/>
  </r>
  <r>
    <x v="19"/>
    <n v="12"/>
    <n v="1"/>
    <n v="20"/>
    <n v="1"/>
    <n v="0"/>
    <n v="38"/>
  </r>
  <r>
    <x v="20"/>
    <n v="14"/>
    <n v="0"/>
    <n v="22"/>
    <n v="1"/>
    <n v="0"/>
    <n v="36"/>
  </r>
  <r>
    <x v="21"/>
    <n v="12"/>
    <n v="0"/>
    <n v="24"/>
    <n v="0"/>
    <n v="1"/>
    <n v="36"/>
  </r>
  <r>
    <x v="10"/>
    <n v="11"/>
    <n v="1"/>
    <n v="25"/>
    <n v="0"/>
    <n v="0"/>
    <n v="43"/>
  </r>
  <r>
    <x v="22"/>
    <n v="17"/>
    <n v="1"/>
    <n v="26"/>
    <n v="1"/>
    <n v="1"/>
    <n v="44"/>
  </r>
  <r>
    <x v="23"/>
    <n v="16"/>
    <n v="1"/>
    <n v="27"/>
    <n v="1"/>
    <n v="0"/>
    <n v="45"/>
  </r>
  <r>
    <x v="24"/>
    <n v="12"/>
    <n v="0"/>
    <n v="33"/>
    <n v="1"/>
    <n v="1"/>
    <n v="51"/>
  </r>
  <r>
    <x v="25"/>
    <n v="11"/>
    <n v="1"/>
    <n v="33"/>
    <n v="0"/>
    <n v="1"/>
    <n v="51"/>
  </r>
  <r>
    <x v="26"/>
    <n v="12"/>
    <n v="0"/>
    <n v="43"/>
    <n v="0"/>
    <n v="0"/>
    <n v="61"/>
  </r>
  <r>
    <x v="20"/>
    <n v="12"/>
    <n v="1"/>
    <n v="45"/>
    <n v="0"/>
    <n v="1"/>
    <n v="63"/>
  </r>
  <r>
    <x v="21"/>
    <n v="16"/>
    <n v="1"/>
    <n v="45"/>
    <n v="1"/>
    <n v="0"/>
    <n v="61"/>
  </r>
  <r>
    <x v="27"/>
    <n v="12"/>
    <n v="1"/>
    <n v="45"/>
    <n v="1"/>
    <n v="0"/>
    <n v="57"/>
  </r>
  <r>
    <x v="28"/>
    <n v="16"/>
    <n v="0"/>
    <n v="45"/>
    <n v="1"/>
    <n v="1"/>
    <n v="61"/>
  </r>
  <r>
    <x v="29"/>
    <n v="18"/>
    <n v="1"/>
    <n v="45"/>
    <n v="1"/>
    <n v="1"/>
    <n v="63"/>
  </r>
  <r>
    <x v="30"/>
    <n v="14"/>
    <n v="0"/>
    <n v="47"/>
    <n v="0"/>
    <n v="1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35" firstHeaderRow="0" firstDataRow="1" firstDataCol="1"/>
  <pivotFields count="7">
    <pivotField axis="axisRow" numFmtId="44" showAll="0">
      <items count="32">
        <item x="0"/>
        <item x="3"/>
        <item x="1"/>
        <item x="2"/>
        <item x="8"/>
        <item x="7"/>
        <item x="23"/>
        <item x="20"/>
        <item x="19"/>
        <item x="22"/>
        <item x="6"/>
        <item x="18"/>
        <item x="21"/>
        <item x="30"/>
        <item x="14"/>
        <item x="4"/>
        <item x="26"/>
        <item x="9"/>
        <item x="5"/>
        <item x="27"/>
        <item x="10"/>
        <item x="24"/>
        <item x="28"/>
        <item x="15"/>
        <item x="11"/>
        <item x="13"/>
        <item x="12"/>
        <item x="16"/>
        <item x="25"/>
        <item x="17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verage of Years of Education" fld="1" subtotal="average" baseField="0" baseItem="9"/>
    <dataField name="Average of Female Female / Male (0 -female / 1- male)" fld="2" subtotal="average" baseField="0" baseItem="9"/>
    <dataField name="Average of Years work experience" fld="3" subtotal="average" baseField="0" baseItem="9" numFmtId="164"/>
    <dataField name="Average of Married / Single (Married =1 / Single = 0)" fld="4" subtotal="average" baseField="0" baseItem="9"/>
    <dataField name="Average of Children (1 yes / 0 no)" fld="5" subtotal="average" baseField="0" baseItem="9" numFmtId="164"/>
    <dataField name="Average of Age" fld="6" subtotal="average" baseField="0" baseItem="9" numFmtId="164"/>
  </dataFields>
  <formats count="11"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0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I7" sqref="I7"/>
    </sheetView>
  </sheetViews>
  <sheetFormatPr defaultRowHeight="15" x14ac:dyDescent="0.25"/>
  <cols>
    <col min="1" max="1" width="15.42578125" bestFit="1" customWidth="1"/>
    <col min="2" max="2" width="12" bestFit="1" customWidth="1"/>
    <col min="3" max="3" width="17.85546875" style="11" bestFit="1" customWidth="1"/>
    <col min="4" max="4" width="11" style="12" bestFit="1" customWidth="1"/>
    <col min="5" max="5" width="18.42578125" style="11" bestFit="1" customWidth="1"/>
    <col min="6" max="6" width="11" style="11" bestFit="1" customWidth="1"/>
    <col min="7" max="7" width="11" style="12" bestFit="1" customWidth="1"/>
  </cols>
  <sheetData>
    <row r="3" spans="1:7" s="10" customFormat="1" ht="57" customHeight="1" x14ac:dyDescent="0.25">
      <c r="A3" s="9" t="s">
        <v>11</v>
      </c>
      <c r="B3" s="10" t="s">
        <v>13</v>
      </c>
      <c r="C3" s="10" t="s">
        <v>14</v>
      </c>
      <c r="D3" s="14" t="s">
        <v>15</v>
      </c>
      <c r="E3" s="10" t="s">
        <v>16</v>
      </c>
      <c r="F3" s="14" t="s">
        <v>18</v>
      </c>
      <c r="G3" s="14" t="s">
        <v>17</v>
      </c>
    </row>
    <row r="4" spans="1:7" x14ac:dyDescent="0.25">
      <c r="A4" s="8">
        <v>17000</v>
      </c>
      <c r="B4" s="7">
        <v>8</v>
      </c>
      <c r="C4" s="7">
        <v>0</v>
      </c>
      <c r="D4" s="13">
        <v>1</v>
      </c>
      <c r="E4" s="7">
        <v>1</v>
      </c>
      <c r="F4" s="13">
        <v>1</v>
      </c>
      <c r="G4" s="13">
        <v>19</v>
      </c>
    </row>
    <row r="5" spans="1:7" x14ac:dyDescent="0.25">
      <c r="A5" s="8">
        <v>20000</v>
      </c>
      <c r="B5" s="7">
        <v>12</v>
      </c>
      <c r="C5" s="7">
        <v>0.5</v>
      </c>
      <c r="D5" s="13">
        <v>3.5</v>
      </c>
      <c r="E5" s="7">
        <v>0.5</v>
      </c>
      <c r="F5" s="13">
        <v>0.5</v>
      </c>
      <c r="G5" s="13">
        <v>21.5</v>
      </c>
    </row>
    <row r="6" spans="1:7" x14ac:dyDescent="0.25">
      <c r="A6" s="8">
        <v>22000</v>
      </c>
      <c r="B6" s="7">
        <v>12</v>
      </c>
      <c r="C6" s="7">
        <v>1</v>
      </c>
      <c r="D6" s="13">
        <v>2</v>
      </c>
      <c r="E6" s="7">
        <v>0</v>
      </c>
      <c r="F6" s="13">
        <v>0</v>
      </c>
      <c r="G6" s="13">
        <v>20</v>
      </c>
    </row>
    <row r="7" spans="1:7" x14ac:dyDescent="0.25">
      <c r="A7" s="8">
        <v>27000</v>
      </c>
      <c r="B7" s="7">
        <v>12</v>
      </c>
      <c r="C7" s="7">
        <v>1</v>
      </c>
      <c r="D7" s="13">
        <v>2</v>
      </c>
      <c r="E7" s="7">
        <v>0</v>
      </c>
      <c r="F7" s="13">
        <v>1</v>
      </c>
      <c r="G7" s="13">
        <v>20</v>
      </c>
    </row>
    <row r="8" spans="1:7" x14ac:dyDescent="0.25">
      <c r="A8" s="8">
        <v>28000</v>
      </c>
      <c r="B8" s="7">
        <v>12</v>
      </c>
      <c r="C8" s="7">
        <v>0</v>
      </c>
      <c r="D8" s="13">
        <v>7</v>
      </c>
      <c r="E8" s="7">
        <v>0</v>
      </c>
      <c r="F8" s="13">
        <v>1</v>
      </c>
      <c r="G8" s="13">
        <v>25</v>
      </c>
    </row>
    <row r="9" spans="1:7" x14ac:dyDescent="0.25">
      <c r="A9" s="8">
        <v>30000</v>
      </c>
      <c r="B9" s="7">
        <v>16</v>
      </c>
      <c r="C9" s="7">
        <v>1</v>
      </c>
      <c r="D9" s="13">
        <v>6</v>
      </c>
      <c r="E9" s="7">
        <v>0</v>
      </c>
      <c r="F9" s="13">
        <v>1</v>
      </c>
      <c r="G9" s="13">
        <v>24</v>
      </c>
    </row>
    <row r="10" spans="1:7" x14ac:dyDescent="0.25">
      <c r="A10" s="8">
        <v>30500</v>
      </c>
      <c r="B10" s="7">
        <v>16</v>
      </c>
      <c r="C10" s="7">
        <v>1</v>
      </c>
      <c r="D10" s="13">
        <v>27</v>
      </c>
      <c r="E10" s="7">
        <v>1</v>
      </c>
      <c r="F10" s="13">
        <v>0</v>
      </c>
      <c r="G10" s="13">
        <v>45</v>
      </c>
    </row>
    <row r="11" spans="1:7" x14ac:dyDescent="0.25">
      <c r="A11" s="8">
        <v>32000</v>
      </c>
      <c r="B11" s="7">
        <v>13</v>
      </c>
      <c r="C11" s="7">
        <v>0.5</v>
      </c>
      <c r="D11" s="13">
        <v>33.5</v>
      </c>
      <c r="E11" s="7">
        <v>0.5</v>
      </c>
      <c r="F11" s="13">
        <v>0.5</v>
      </c>
      <c r="G11" s="13">
        <v>49.5</v>
      </c>
    </row>
    <row r="12" spans="1:7" x14ac:dyDescent="0.25">
      <c r="A12" s="8">
        <v>33000</v>
      </c>
      <c r="B12" s="7">
        <v>12</v>
      </c>
      <c r="C12" s="7">
        <v>1</v>
      </c>
      <c r="D12" s="13">
        <v>20</v>
      </c>
      <c r="E12" s="7">
        <v>1</v>
      </c>
      <c r="F12" s="13">
        <v>0</v>
      </c>
      <c r="G12" s="13">
        <v>38</v>
      </c>
    </row>
    <row r="13" spans="1:7" x14ac:dyDescent="0.25">
      <c r="A13" s="8">
        <v>34000</v>
      </c>
      <c r="B13" s="7">
        <v>17</v>
      </c>
      <c r="C13" s="7">
        <v>1</v>
      </c>
      <c r="D13" s="13">
        <v>26</v>
      </c>
      <c r="E13" s="7">
        <v>1</v>
      </c>
      <c r="F13" s="13">
        <v>1</v>
      </c>
      <c r="G13" s="13">
        <v>44</v>
      </c>
    </row>
    <row r="14" spans="1:7" x14ac:dyDescent="0.25">
      <c r="A14" s="8">
        <v>36000</v>
      </c>
      <c r="B14" s="7">
        <v>18</v>
      </c>
      <c r="C14" s="7">
        <v>0</v>
      </c>
      <c r="D14" s="13">
        <v>5</v>
      </c>
      <c r="E14" s="7">
        <v>0</v>
      </c>
      <c r="F14" s="13">
        <v>1</v>
      </c>
      <c r="G14" s="13">
        <v>23</v>
      </c>
    </row>
    <row r="15" spans="1:7" x14ac:dyDescent="0.25">
      <c r="A15" s="8">
        <v>37000</v>
      </c>
      <c r="B15" s="7">
        <v>18</v>
      </c>
      <c r="C15" s="7">
        <v>0</v>
      </c>
      <c r="D15" s="13">
        <v>19</v>
      </c>
      <c r="E15" s="7">
        <v>1</v>
      </c>
      <c r="F15" s="13">
        <v>1</v>
      </c>
      <c r="G15" s="13">
        <v>37</v>
      </c>
    </row>
    <row r="16" spans="1:7" x14ac:dyDescent="0.25">
      <c r="A16" s="8">
        <v>38000</v>
      </c>
      <c r="B16" s="7">
        <v>14</v>
      </c>
      <c r="C16" s="7">
        <v>0.5</v>
      </c>
      <c r="D16" s="13">
        <v>34.5</v>
      </c>
      <c r="E16" s="7">
        <v>0.5</v>
      </c>
      <c r="F16" s="13">
        <v>0.5</v>
      </c>
      <c r="G16" s="13">
        <v>48.5</v>
      </c>
    </row>
    <row r="17" spans="1:7" x14ac:dyDescent="0.25">
      <c r="A17" s="8">
        <v>40000</v>
      </c>
      <c r="B17" s="7">
        <v>14</v>
      </c>
      <c r="C17" s="7">
        <v>0</v>
      </c>
      <c r="D17" s="13">
        <v>47</v>
      </c>
      <c r="E17" s="7">
        <v>0</v>
      </c>
      <c r="F17" s="13">
        <v>1</v>
      </c>
      <c r="G17" s="13">
        <v>61</v>
      </c>
    </row>
    <row r="18" spans="1:7" x14ac:dyDescent="0.25">
      <c r="A18" s="8">
        <v>42000</v>
      </c>
      <c r="B18" s="7">
        <v>13</v>
      </c>
      <c r="C18" s="7">
        <v>0</v>
      </c>
      <c r="D18" s="13">
        <v>17</v>
      </c>
      <c r="E18" s="7">
        <v>0</v>
      </c>
      <c r="F18" s="13">
        <v>1</v>
      </c>
      <c r="G18" s="13">
        <v>35</v>
      </c>
    </row>
    <row r="19" spans="1:7" x14ac:dyDescent="0.25">
      <c r="A19" s="8">
        <v>44000</v>
      </c>
      <c r="B19" s="7">
        <v>12</v>
      </c>
      <c r="C19" s="7">
        <v>1</v>
      </c>
      <c r="D19" s="13">
        <v>3</v>
      </c>
      <c r="E19" s="7">
        <v>0</v>
      </c>
      <c r="F19" s="13">
        <v>0</v>
      </c>
      <c r="G19" s="13">
        <v>21</v>
      </c>
    </row>
    <row r="20" spans="1:7" x14ac:dyDescent="0.25">
      <c r="A20" s="8">
        <v>45000</v>
      </c>
      <c r="B20" s="7">
        <v>12</v>
      </c>
      <c r="C20" s="7">
        <v>0</v>
      </c>
      <c r="D20" s="13">
        <v>43</v>
      </c>
      <c r="E20" s="7">
        <v>0</v>
      </c>
      <c r="F20" s="13">
        <v>0</v>
      </c>
      <c r="G20" s="13">
        <v>61</v>
      </c>
    </row>
    <row r="21" spans="1:7" x14ac:dyDescent="0.25">
      <c r="A21" s="8">
        <v>47000</v>
      </c>
      <c r="B21" s="7">
        <v>16</v>
      </c>
      <c r="C21" s="7">
        <v>1</v>
      </c>
      <c r="D21" s="13">
        <v>10</v>
      </c>
      <c r="E21" s="7">
        <v>0</v>
      </c>
      <c r="F21" s="13">
        <v>1</v>
      </c>
      <c r="G21" s="13">
        <v>28</v>
      </c>
    </row>
    <row r="22" spans="1:7" x14ac:dyDescent="0.25">
      <c r="A22" s="8">
        <v>48000</v>
      </c>
      <c r="B22" s="7">
        <v>13</v>
      </c>
      <c r="C22" s="7">
        <v>0</v>
      </c>
      <c r="D22" s="13">
        <v>3</v>
      </c>
      <c r="E22" s="7">
        <v>1</v>
      </c>
      <c r="F22" s="13">
        <v>0</v>
      </c>
      <c r="G22" s="13">
        <v>21</v>
      </c>
    </row>
    <row r="23" spans="1:7" x14ac:dyDescent="0.25">
      <c r="A23" s="8">
        <v>49000</v>
      </c>
      <c r="B23" s="7">
        <v>12</v>
      </c>
      <c r="C23" s="7">
        <v>1</v>
      </c>
      <c r="D23" s="13">
        <v>45</v>
      </c>
      <c r="E23" s="7">
        <v>1</v>
      </c>
      <c r="F23" s="13">
        <v>0</v>
      </c>
      <c r="G23" s="13">
        <v>57</v>
      </c>
    </row>
    <row r="24" spans="1:7" x14ac:dyDescent="0.25">
      <c r="A24" s="8">
        <v>50000</v>
      </c>
      <c r="B24" s="7">
        <v>13.5</v>
      </c>
      <c r="C24" s="7">
        <v>0.5</v>
      </c>
      <c r="D24" s="13">
        <v>18.5</v>
      </c>
      <c r="E24" s="7">
        <v>0.5</v>
      </c>
      <c r="F24" s="13">
        <v>0.5</v>
      </c>
      <c r="G24" s="13">
        <v>36.5</v>
      </c>
    </row>
    <row r="25" spans="1:7" x14ac:dyDescent="0.25">
      <c r="A25" s="8">
        <v>50500</v>
      </c>
      <c r="B25" s="7">
        <v>12</v>
      </c>
      <c r="C25" s="7">
        <v>0</v>
      </c>
      <c r="D25" s="13">
        <v>33</v>
      </c>
      <c r="E25" s="7">
        <v>1</v>
      </c>
      <c r="F25" s="13">
        <v>1</v>
      </c>
      <c r="G25" s="13">
        <v>51</v>
      </c>
    </row>
    <row r="26" spans="1:7" x14ac:dyDescent="0.25">
      <c r="A26" s="8">
        <v>55000</v>
      </c>
      <c r="B26" s="7">
        <v>16</v>
      </c>
      <c r="C26" s="7">
        <v>0</v>
      </c>
      <c r="D26" s="13">
        <v>45</v>
      </c>
      <c r="E26" s="7">
        <v>1</v>
      </c>
      <c r="F26" s="13">
        <v>1</v>
      </c>
      <c r="G26" s="13">
        <v>61</v>
      </c>
    </row>
    <row r="27" spans="1:7" x14ac:dyDescent="0.25">
      <c r="A27" s="8">
        <v>61000</v>
      </c>
      <c r="B27" s="7">
        <v>14</v>
      </c>
      <c r="C27" s="7">
        <v>0</v>
      </c>
      <c r="D27" s="13">
        <v>18</v>
      </c>
      <c r="E27" s="7">
        <v>1</v>
      </c>
      <c r="F27" s="13">
        <v>0</v>
      </c>
      <c r="G27" s="13">
        <v>36</v>
      </c>
    </row>
    <row r="28" spans="1:7" x14ac:dyDescent="0.25">
      <c r="A28" s="8">
        <v>65000</v>
      </c>
      <c r="B28" s="7">
        <v>16</v>
      </c>
      <c r="C28" s="7">
        <v>1</v>
      </c>
      <c r="D28" s="13">
        <v>12</v>
      </c>
      <c r="E28" s="7">
        <v>1</v>
      </c>
      <c r="F28" s="13">
        <v>1</v>
      </c>
      <c r="G28" s="13">
        <v>30</v>
      </c>
    </row>
    <row r="29" spans="1:7" x14ac:dyDescent="0.25">
      <c r="A29" s="8">
        <v>70000</v>
      </c>
      <c r="B29" s="7">
        <v>16</v>
      </c>
      <c r="C29" s="7">
        <v>0</v>
      </c>
      <c r="D29" s="13">
        <v>14</v>
      </c>
      <c r="E29" s="7">
        <v>1</v>
      </c>
      <c r="F29" s="13">
        <v>1</v>
      </c>
      <c r="G29" s="13">
        <v>32</v>
      </c>
    </row>
    <row r="30" spans="1:7" x14ac:dyDescent="0.25">
      <c r="A30" s="8">
        <v>75000</v>
      </c>
      <c r="B30" s="7">
        <v>18</v>
      </c>
      <c r="C30" s="7">
        <v>1</v>
      </c>
      <c r="D30" s="13">
        <v>5</v>
      </c>
      <c r="E30" s="7">
        <v>1</v>
      </c>
      <c r="F30" s="13">
        <v>1</v>
      </c>
      <c r="G30" s="13">
        <v>30</v>
      </c>
    </row>
    <row r="31" spans="1:7" x14ac:dyDescent="0.25">
      <c r="A31" s="8">
        <v>80000</v>
      </c>
      <c r="B31" s="7">
        <v>17</v>
      </c>
      <c r="C31" s="7">
        <v>0</v>
      </c>
      <c r="D31" s="13">
        <v>18</v>
      </c>
      <c r="E31" s="7">
        <v>1</v>
      </c>
      <c r="F31" s="13">
        <v>1</v>
      </c>
      <c r="G31" s="13">
        <v>36</v>
      </c>
    </row>
    <row r="32" spans="1:7" x14ac:dyDescent="0.25">
      <c r="A32" s="8">
        <v>85000</v>
      </c>
      <c r="B32" s="7">
        <v>11</v>
      </c>
      <c r="C32" s="7">
        <v>1</v>
      </c>
      <c r="D32" s="13">
        <v>33</v>
      </c>
      <c r="E32" s="7">
        <v>0</v>
      </c>
      <c r="F32" s="13">
        <v>1</v>
      </c>
      <c r="G32" s="13">
        <v>51</v>
      </c>
    </row>
    <row r="33" spans="1:7" x14ac:dyDescent="0.25">
      <c r="A33" s="8">
        <v>100000</v>
      </c>
      <c r="B33" s="7">
        <v>18</v>
      </c>
      <c r="C33" s="7">
        <v>0</v>
      </c>
      <c r="D33" s="13">
        <v>18</v>
      </c>
      <c r="E33" s="7">
        <v>1</v>
      </c>
      <c r="F33" s="13">
        <v>1</v>
      </c>
      <c r="G33" s="13">
        <v>36</v>
      </c>
    </row>
    <row r="34" spans="1:7" x14ac:dyDescent="0.25">
      <c r="A34" s="8">
        <v>145000</v>
      </c>
      <c r="B34" s="7">
        <v>18</v>
      </c>
      <c r="C34" s="7">
        <v>1</v>
      </c>
      <c r="D34" s="13">
        <v>45</v>
      </c>
      <c r="E34" s="7">
        <v>1</v>
      </c>
      <c r="F34" s="13">
        <v>1</v>
      </c>
      <c r="G34" s="13">
        <v>63</v>
      </c>
    </row>
    <row r="35" spans="1:7" s="11" customFormat="1" x14ac:dyDescent="0.25">
      <c r="A35" s="8" t="s">
        <v>12</v>
      </c>
      <c r="B35" s="7">
        <v>14.114285714285714</v>
      </c>
      <c r="C35" s="7">
        <v>0.48571428571428571</v>
      </c>
      <c r="D35" s="13">
        <v>20.114285714285714</v>
      </c>
      <c r="E35" s="7">
        <v>0.5714285714285714</v>
      </c>
      <c r="F35" s="15">
        <v>0.65714285714285714</v>
      </c>
      <c r="G35" s="13">
        <v>37.628571428571426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53"/>
  <sheetViews>
    <sheetView showGridLines="0" topLeftCell="A28" zoomScale="70" zoomScaleNormal="70" workbookViewId="0">
      <selection activeCell="U53" sqref="N11:U53"/>
    </sheetView>
  </sheetViews>
  <sheetFormatPr defaultRowHeight="15" x14ac:dyDescent="0.25"/>
  <cols>
    <col min="12" max="13" width="1.85546875" customWidth="1"/>
    <col min="14" max="14" width="18" bestFit="1" customWidth="1"/>
    <col min="15" max="15" width="15.28515625" bestFit="1" customWidth="1"/>
    <col min="16" max="16" width="14.7109375" bestFit="1" customWidth="1"/>
    <col min="17" max="17" width="12.85546875" bestFit="1" customWidth="1"/>
    <col min="18" max="18" width="15" bestFit="1" customWidth="1"/>
    <col min="19" max="19" width="13.5703125" bestFit="1" customWidth="1"/>
    <col min="20" max="20" width="12.140625" bestFit="1" customWidth="1"/>
    <col min="21" max="21" width="12.85546875" bestFit="1" customWidth="1"/>
    <col min="22" max="22" width="12.5703125" bestFit="1" customWidth="1"/>
  </cols>
  <sheetData>
    <row r="7" spans="1:15" x14ac:dyDescent="0.25">
      <c r="A7" s="26" t="s">
        <v>41</v>
      </c>
    </row>
    <row r="8" spans="1:15" x14ac:dyDescent="0.25">
      <c r="A8" s="28" t="s">
        <v>40</v>
      </c>
    </row>
    <row r="11" spans="1:15" x14ac:dyDescent="0.25">
      <c r="N11" t="s">
        <v>49</v>
      </c>
    </row>
    <row r="12" spans="1:15" ht="15.75" thickBot="1" x14ac:dyDescent="0.3"/>
    <row r="13" spans="1:15" x14ac:dyDescent="0.25">
      <c r="N13" s="29" t="s">
        <v>50</v>
      </c>
      <c r="O13" s="29"/>
    </row>
    <row r="14" spans="1:15" x14ac:dyDescent="0.25">
      <c r="N14" s="30" t="s">
        <v>51</v>
      </c>
      <c r="O14" s="30">
        <v>0.62196808445696139</v>
      </c>
    </row>
    <row r="15" spans="1:15" x14ac:dyDescent="0.25">
      <c r="N15" s="30" t="s">
        <v>52</v>
      </c>
      <c r="O15" s="30">
        <v>0.38684429808306187</v>
      </c>
    </row>
    <row r="16" spans="1:15" x14ac:dyDescent="0.25">
      <c r="N16" s="30" t="s">
        <v>53</v>
      </c>
      <c r="O16" s="30">
        <v>0.25545379052943229</v>
      </c>
    </row>
    <row r="17" spans="14:22" x14ac:dyDescent="0.25">
      <c r="N17" s="30" t="s">
        <v>54</v>
      </c>
      <c r="O17" s="30">
        <v>22168.07017248289</v>
      </c>
    </row>
    <row r="18" spans="14:22" ht="15.75" thickBot="1" x14ac:dyDescent="0.3">
      <c r="N18" s="31" t="s">
        <v>38</v>
      </c>
      <c r="O18" s="31">
        <v>35</v>
      </c>
    </row>
    <row r="20" spans="14:22" ht="15.75" thickBot="1" x14ac:dyDescent="0.3">
      <c r="N20" t="s">
        <v>55</v>
      </c>
    </row>
    <row r="21" spans="14:22" x14ac:dyDescent="0.25">
      <c r="N21" s="32"/>
      <c r="O21" s="32" t="s">
        <v>56</v>
      </c>
      <c r="P21" s="32" t="s">
        <v>34</v>
      </c>
      <c r="Q21" s="32" t="s">
        <v>35</v>
      </c>
      <c r="R21" s="32" t="s">
        <v>57</v>
      </c>
      <c r="S21" s="32" t="s">
        <v>58</v>
      </c>
    </row>
    <row r="22" spans="14:22" x14ac:dyDescent="0.25">
      <c r="N22" s="30" t="s">
        <v>32</v>
      </c>
      <c r="O22" s="30">
        <v>6</v>
      </c>
      <c r="P22" s="30">
        <v>8681189472.3233356</v>
      </c>
      <c r="Q22" s="30">
        <v>1446864912.0538893</v>
      </c>
      <c r="R22" s="30">
        <v>2.944233227238001</v>
      </c>
      <c r="S22" s="30">
        <v>2.3493671667783055E-2</v>
      </c>
    </row>
    <row r="23" spans="14:22" x14ac:dyDescent="0.25">
      <c r="N23" s="30" t="s">
        <v>39</v>
      </c>
      <c r="O23" s="30">
        <v>28</v>
      </c>
      <c r="P23" s="30">
        <v>13759853384.819517</v>
      </c>
      <c r="Q23" s="30">
        <v>491423335.17212564</v>
      </c>
      <c r="R23" s="30"/>
      <c r="S23" s="30"/>
    </row>
    <row r="24" spans="14:22" ht="15.75" thickBot="1" x14ac:dyDescent="0.3">
      <c r="N24" s="31" t="s">
        <v>36</v>
      </c>
      <c r="O24" s="31">
        <v>34</v>
      </c>
      <c r="P24" s="31">
        <v>22441042857.142853</v>
      </c>
      <c r="Q24" s="31"/>
      <c r="R24" s="31"/>
      <c r="S24" s="31"/>
    </row>
    <row r="25" spans="14:22" ht="15.75" thickBot="1" x14ac:dyDescent="0.3"/>
    <row r="26" spans="14:22" x14ac:dyDescent="0.25">
      <c r="N26" s="32"/>
      <c r="O26" s="32" t="s">
        <v>37</v>
      </c>
      <c r="P26" s="32" t="s">
        <v>54</v>
      </c>
      <c r="Q26" s="32" t="s">
        <v>59</v>
      </c>
      <c r="R26" s="32" t="s">
        <v>60</v>
      </c>
      <c r="S26" s="32" t="s">
        <v>61</v>
      </c>
      <c r="T26" s="32" t="s">
        <v>62</v>
      </c>
      <c r="U26" s="32" t="s">
        <v>63</v>
      </c>
      <c r="V26" s="32" t="s">
        <v>64</v>
      </c>
    </row>
    <row r="27" spans="14:22" x14ac:dyDescent="0.25">
      <c r="N27" s="30" t="s">
        <v>65</v>
      </c>
      <c r="O27" s="30">
        <v>-66520.974744656269</v>
      </c>
      <c r="P27" s="30">
        <v>40487.52478373771</v>
      </c>
      <c r="Q27" s="30">
        <v>-1.6429992966963296</v>
      </c>
      <c r="R27" s="30">
        <v>0.11156763958152341</v>
      </c>
      <c r="S27" s="30">
        <v>-149455.90966527656</v>
      </c>
      <c r="T27" s="30">
        <v>16413.960175964021</v>
      </c>
      <c r="U27" s="30">
        <v>-149455.90966527656</v>
      </c>
      <c r="V27" s="30">
        <v>16413.960175964021</v>
      </c>
    </row>
    <row r="28" spans="14:22" x14ac:dyDescent="0.25">
      <c r="N28" s="30" t="s">
        <v>46</v>
      </c>
      <c r="O28" s="30">
        <v>2648.6253027818643</v>
      </c>
      <c r="P28" s="30">
        <v>1754.0365667184597</v>
      </c>
      <c r="Q28" s="30">
        <v>1.5100171530272293</v>
      </c>
      <c r="R28" s="30">
        <v>0.14224262388111975</v>
      </c>
      <c r="S28" s="30">
        <v>-944.35572745423951</v>
      </c>
      <c r="T28" s="30">
        <v>6241.6063330179677</v>
      </c>
      <c r="U28" s="30">
        <v>-944.35572745423951</v>
      </c>
      <c r="V28" s="30">
        <v>6241.6063330179677</v>
      </c>
    </row>
    <row r="29" spans="14:22" x14ac:dyDescent="0.25">
      <c r="N29" s="30" t="s">
        <v>42</v>
      </c>
      <c r="O29" s="30">
        <v>1130.5031882410879</v>
      </c>
      <c r="P29" s="30">
        <v>8329.6554501742175</v>
      </c>
      <c r="Q29" s="30">
        <v>0.13572028218975649</v>
      </c>
      <c r="R29" s="30">
        <v>0.89301346184742991</v>
      </c>
      <c r="S29" s="30">
        <v>-15932.022524589462</v>
      </c>
      <c r="T29" s="30">
        <v>18193.028901071637</v>
      </c>
      <c r="U29" s="30">
        <v>-15932.022524589462</v>
      </c>
      <c r="V29" s="30">
        <v>18193.028901071637</v>
      </c>
    </row>
    <row r="30" spans="14:22" x14ac:dyDescent="0.25">
      <c r="N30" s="30" t="s">
        <v>47</v>
      </c>
      <c r="O30" s="30">
        <v>-2349.5339219714979</v>
      </c>
      <c r="P30" s="30">
        <v>2096.4028588936981</v>
      </c>
      <c r="Q30" s="30">
        <v>-1.1207454292498822</v>
      </c>
      <c r="R30" s="30">
        <v>0.27191709220535087</v>
      </c>
      <c r="S30" s="30">
        <v>-6643.820510209317</v>
      </c>
      <c r="T30" s="30">
        <v>1944.7526662663213</v>
      </c>
      <c r="U30" s="30">
        <v>-6643.820510209317</v>
      </c>
      <c r="V30" s="30">
        <v>1944.7526662663213</v>
      </c>
    </row>
    <row r="31" spans="14:22" x14ac:dyDescent="0.25">
      <c r="N31" s="30" t="s">
        <v>76</v>
      </c>
      <c r="O31" s="30">
        <v>8325.3826369974067</v>
      </c>
      <c r="P31" s="30">
        <v>8739.5144550398163</v>
      </c>
      <c r="Q31" s="30">
        <v>0.95261386428583661</v>
      </c>
      <c r="R31" s="30">
        <v>0.34893750280262081</v>
      </c>
      <c r="S31" s="30">
        <v>-9576.7011885289267</v>
      </c>
      <c r="T31" s="30">
        <v>26227.466462523742</v>
      </c>
      <c r="U31" s="30">
        <v>-9576.7011885289267</v>
      </c>
      <c r="V31" s="30">
        <v>26227.466462523742</v>
      </c>
    </row>
    <row r="32" spans="14:22" x14ac:dyDescent="0.25">
      <c r="N32" s="30" t="s">
        <v>77</v>
      </c>
      <c r="O32" s="30">
        <v>8926.2892988582498</v>
      </c>
      <c r="P32" s="30">
        <v>9293.8162622264681</v>
      </c>
      <c r="Q32" s="30">
        <v>0.96045467728235767</v>
      </c>
      <c r="R32" s="30">
        <v>0.34504760114973487</v>
      </c>
      <c r="S32" s="30">
        <v>-10111.230307219234</v>
      </c>
      <c r="T32" s="30">
        <v>27963.808904935733</v>
      </c>
      <c r="U32" s="30">
        <v>-10111.230307219234</v>
      </c>
      <c r="V32" s="30">
        <v>27963.808904935733</v>
      </c>
    </row>
    <row r="33" spans="14:22" ht="15.75" thickBot="1" x14ac:dyDescent="0.3">
      <c r="N33" s="31" t="s">
        <v>48</v>
      </c>
      <c r="O33" s="31">
        <v>3005.9637332899592</v>
      </c>
      <c r="P33" s="31">
        <v>2226.0179207456499</v>
      </c>
      <c r="Q33" s="31">
        <v>1.350377148932858</v>
      </c>
      <c r="R33" s="31">
        <v>0.18770953406594654</v>
      </c>
      <c r="S33" s="31">
        <v>-1553.8272733296308</v>
      </c>
      <c r="T33" s="31">
        <v>7565.7547399095492</v>
      </c>
      <c r="U33" s="31">
        <v>-1553.8272733296308</v>
      </c>
      <c r="V33" s="31">
        <v>7565.7547399095492</v>
      </c>
    </row>
    <row r="36" spans="14:22" ht="15.75" thickBot="1" x14ac:dyDescent="0.3"/>
    <row r="37" spans="14:22" x14ac:dyDescent="0.25">
      <c r="N37" s="32"/>
      <c r="O37" s="32" t="s">
        <v>45</v>
      </c>
      <c r="P37" s="32" t="s">
        <v>46</v>
      </c>
      <c r="Q37" s="32" t="s">
        <v>42</v>
      </c>
      <c r="R37" s="32" t="s">
        <v>47</v>
      </c>
      <c r="S37" s="32" t="s">
        <v>76</v>
      </c>
      <c r="T37" s="32" t="s">
        <v>77</v>
      </c>
      <c r="U37" s="32" t="s">
        <v>48</v>
      </c>
    </row>
    <row r="38" spans="14:22" x14ac:dyDescent="0.25">
      <c r="N38" s="30" t="s">
        <v>45</v>
      </c>
      <c r="O38" s="30">
        <v>641172653.06122446</v>
      </c>
      <c r="P38" s="30"/>
      <c r="Q38" s="30"/>
      <c r="R38" s="30"/>
      <c r="S38" s="30"/>
      <c r="T38" s="30"/>
      <c r="U38" s="30"/>
    </row>
    <row r="39" spans="14:22" x14ac:dyDescent="0.25">
      <c r="N39" s="30" t="s">
        <v>46</v>
      </c>
      <c r="O39" s="30">
        <v>30841.632653061235</v>
      </c>
      <c r="P39" s="30">
        <v>6.6726530612244899</v>
      </c>
      <c r="Q39" s="30"/>
      <c r="R39" s="30"/>
      <c r="S39" s="30"/>
      <c r="T39" s="30"/>
      <c r="U39" s="30"/>
    </row>
    <row r="40" spans="14:22" x14ac:dyDescent="0.25">
      <c r="N40" s="30" t="s">
        <v>42</v>
      </c>
      <c r="O40" s="30">
        <v>355.51020408163282</v>
      </c>
      <c r="P40" s="30">
        <v>-2.6938775510204089E-2</v>
      </c>
      <c r="Q40" s="30">
        <v>0.24979591836734694</v>
      </c>
      <c r="R40" s="30"/>
      <c r="S40" s="30"/>
      <c r="T40" s="30"/>
      <c r="U40" s="30"/>
    </row>
    <row r="41" spans="14:22" x14ac:dyDescent="0.25">
      <c r="N41" s="30" t="s">
        <v>47</v>
      </c>
      <c r="O41" s="30">
        <v>120298.7755102041</v>
      </c>
      <c r="P41" s="30">
        <v>2.8440816326530629</v>
      </c>
      <c r="Q41" s="30">
        <v>0.37306122448979612</v>
      </c>
      <c r="R41" s="30">
        <v>230.95836734693879</v>
      </c>
      <c r="S41" s="30"/>
      <c r="T41" s="30"/>
      <c r="U41" s="30"/>
    </row>
    <row r="42" spans="14:22" x14ac:dyDescent="0.25">
      <c r="N42" s="30" t="s">
        <v>76</v>
      </c>
      <c r="O42" s="30">
        <v>3779.591836734694</v>
      </c>
      <c r="P42" s="30">
        <v>0.47755102040816327</v>
      </c>
      <c r="Q42" s="30">
        <v>-2.0408163265306138E-2</v>
      </c>
      <c r="R42" s="30">
        <v>0.84897959183673488</v>
      </c>
      <c r="S42" s="30">
        <v>0.24489795918367346</v>
      </c>
      <c r="T42" s="30"/>
      <c r="U42" s="30"/>
    </row>
    <row r="43" spans="14:22" x14ac:dyDescent="0.25">
      <c r="N43" s="30" t="s">
        <v>77</v>
      </c>
      <c r="O43" s="30">
        <v>2917.9591836734699</v>
      </c>
      <c r="P43" s="30">
        <v>0.38204081632653059</v>
      </c>
      <c r="Q43" s="30">
        <v>-6.2040816326530593E-2</v>
      </c>
      <c r="R43" s="30">
        <v>-0.44653061224489743</v>
      </c>
      <c r="S43" s="30">
        <v>-3.265306122448982E-2</v>
      </c>
      <c r="T43" s="30">
        <v>0.2253061224489796</v>
      </c>
      <c r="U43" s="30"/>
    </row>
    <row r="44" spans="14:22" ht="15.75" thickBot="1" x14ac:dyDescent="0.3">
      <c r="N44" s="31" t="s">
        <v>48</v>
      </c>
      <c r="O44" s="31">
        <v>130100.40816326527</v>
      </c>
      <c r="P44" s="31">
        <v>4.1567346938775538</v>
      </c>
      <c r="Q44" s="31">
        <v>0.5804081632653062</v>
      </c>
      <c r="R44" s="31">
        <v>216.87102040816328</v>
      </c>
      <c r="S44" s="31">
        <v>0.92653061224489819</v>
      </c>
      <c r="T44" s="31">
        <v>-0.27020408163265314</v>
      </c>
      <c r="U44" s="31">
        <v>207.1477551020408</v>
      </c>
    </row>
    <row r="45" spans="14:22" ht="15.75" thickBot="1" x14ac:dyDescent="0.3"/>
    <row r="46" spans="14:22" x14ac:dyDescent="0.25">
      <c r="N46" s="32"/>
      <c r="O46" s="32" t="s">
        <v>45</v>
      </c>
      <c r="P46" s="32" t="s">
        <v>46</v>
      </c>
      <c r="Q46" s="32" t="s">
        <v>42</v>
      </c>
      <c r="R46" s="32" t="s">
        <v>47</v>
      </c>
      <c r="S46" s="32" t="s">
        <v>76</v>
      </c>
      <c r="T46" s="32" t="s">
        <v>77</v>
      </c>
      <c r="U46" s="32" t="s">
        <v>48</v>
      </c>
    </row>
    <row r="47" spans="14:22" x14ac:dyDescent="0.25">
      <c r="N47" s="30" t="s">
        <v>45</v>
      </c>
      <c r="O47" s="30">
        <v>1</v>
      </c>
      <c r="P47" s="30"/>
      <c r="Q47" s="30"/>
      <c r="R47" s="30"/>
      <c r="S47" s="30"/>
      <c r="T47" s="30"/>
      <c r="U47" s="30"/>
    </row>
    <row r="48" spans="14:22" x14ac:dyDescent="0.25">
      <c r="N48" s="30" t="s">
        <v>46</v>
      </c>
      <c r="O48" s="30">
        <v>0.47152051446472887</v>
      </c>
      <c r="P48" s="30">
        <v>1</v>
      </c>
      <c r="Q48" s="30"/>
      <c r="R48" s="30"/>
      <c r="S48" s="30"/>
      <c r="T48" s="30"/>
      <c r="U48" s="30"/>
    </row>
    <row r="49" spans="14:21" x14ac:dyDescent="0.25">
      <c r="N49" s="30" t="s">
        <v>42</v>
      </c>
      <c r="O49" s="30">
        <v>2.8091304434152878E-2</v>
      </c>
      <c r="P49" s="30">
        <v>-2.0865841781328314E-2</v>
      </c>
      <c r="Q49" s="30">
        <v>1</v>
      </c>
      <c r="R49" s="30"/>
      <c r="S49" s="30"/>
      <c r="T49" s="30"/>
      <c r="U49" s="30"/>
    </row>
    <row r="50" spans="14:21" x14ac:dyDescent="0.25">
      <c r="N50" s="30" t="s">
        <v>47</v>
      </c>
      <c r="O50" s="30">
        <v>0.31261287532627768</v>
      </c>
      <c r="P50" s="30">
        <v>7.2447922269902501E-2</v>
      </c>
      <c r="Q50" s="30">
        <v>4.9115728730170664E-2</v>
      </c>
      <c r="R50" s="30">
        <v>1</v>
      </c>
      <c r="S50" s="30"/>
      <c r="T50" s="30"/>
      <c r="U50" s="30"/>
    </row>
    <row r="51" spans="14:21" x14ac:dyDescent="0.25">
      <c r="N51" s="30" t="s">
        <v>76</v>
      </c>
      <c r="O51" s="30">
        <v>0.30162325606921364</v>
      </c>
      <c r="P51" s="30">
        <v>0.37357510056503046</v>
      </c>
      <c r="Q51" s="30">
        <v>-8.2512295248056255E-2</v>
      </c>
      <c r="R51" s="30">
        <v>0.11288541064684353</v>
      </c>
      <c r="S51" s="30">
        <v>1</v>
      </c>
      <c r="T51" s="30"/>
      <c r="U51" s="30"/>
    </row>
    <row r="52" spans="14:21" x14ac:dyDescent="0.25">
      <c r="N52" s="30" t="s">
        <v>77</v>
      </c>
      <c r="O52" s="30">
        <v>0.24277570314044142</v>
      </c>
      <c r="P52" s="30">
        <v>0.31158317280252051</v>
      </c>
      <c r="Q52" s="30">
        <v>-0.2615160440215224</v>
      </c>
      <c r="R52" s="30">
        <v>-6.19010321412043E-2</v>
      </c>
      <c r="S52" s="30">
        <v>-0.13900960937138324</v>
      </c>
      <c r="T52" s="30">
        <v>1</v>
      </c>
      <c r="U52" s="30"/>
    </row>
    <row r="53" spans="14:21" ht="15.75" thickBot="1" x14ac:dyDescent="0.3">
      <c r="N53" s="31" t="s">
        <v>48</v>
      </c>
      <c r="O53" s="31">
        <v>0.35698588779016444</v>
      </c>
      <c r="P53" s="31">
        <v>0.11180543570133629</v>
      </c>
      <c r="Q53" s="31">
        <v>8.0686472210214619E-2</v>
      </c>
      <c r="R53" s="31">
        <v>0.99150419700890091</v>
      </c>
      <c r="S53" s="31">
        <v>0.13008495595777739</v>
      </c>
      <c r="T53" s="31">
        <v>-3.9551712555935543E-2</v>
      </c>
      <c r="U53" s="3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showGridLines="0" topLeftCell="A29" workbookViewId="0">
      <selection activeCell="B20" sqref="B20:H57"/>
    </sheetView>
  </sheetViews>
  <sheetFormatPr defaultRowHeight="15" x14ac:dyDescent="0.25"/>
  <cols>
    <col min="1" max="1" width="9.140625" style="1"/>
    <col min="2" max="2" width="14.28515625" style="4" bestFit="1" customWidth="1"/>
    <col min="3" max="3" width="9.140625" style="2"/>
    <col min="4" max="4" width="15.85546875" style="2" customWidth="1"/>
    <col min="5" max="5" width="9.140625" style="2"/>
    <col min="6" max="6" width="18.42578125" style="2" customWidth="1"/>
    <col min="7" max="7" width="12.85546875" style="2" customWidth="1"/>
    <col min="8" max="8" width="9.140625" style="2"/>
  </cols>
  <sheetData>
    <row r="2" spans="1:16" x14ac:dyDescent="0.25">
      <c r="A2"/>
      <c r="B2"/>
    </row>
    <row r="3" spans="1:16" ht="23.25" x14ac:dyDescent="0.35">
      <c r="A3" s="17" t="s">
        <v>24</v>
      </c>
      <c r="B3"/>
    </row>
    <row r="4" spans="1:16" x14ac:dyDescent="0.25">
      <c r="A4"/>
      <c r="B4"/>
    </row>
    <row r="5" spans="1:16" x14ac:dyDescent="0.25">
      <c r="A5"/>
      <c r="B5"/>
    </row>
    <row r="6" spans="1:16" x14ac:dyDescent="0.25">
      <c r="A6"/>
      <c r="B6"/>
      <c r="C6" s="3"/>
    </row>
    <row r="7" spans="1:16" x14ac:dyDescent="0.25">
      <c r="A7"/>
      <c r="B7" t="s">
        <v>7</v>
      </c>
      <c r="C7" t="s">
        <v>8</v>
      </c>
    </row>
    <row r="8" spans="1:16" x14ac:dyDescent="0.25">
      <c r="A8"/>
      <c r="B8" t="s">
        <v>0</v>
      </c>
      <c r="C8" t="s">
        <v>9</v>
      </c>
    </row>
    <row r="9" spans="1:16" x14ac:dyDescent="0.25">
      <c r="A9"/>
      <c r="B9" t="s">
        <v>1</v>
      </c>
      <c r="C9" t="s">
        <v>21</v>
      </c>
    </row>
    <row r="10" spans="1:16" ht="105" x14ac:dyDescent="0.25">
      <c r="A10"/>
      <c r="B10" t="s">
        <v>2</v>
      </c>
      <c r="C10" t="s">
        <v>10</v>
      </c>
      <c r="J10" s="27" t="s">
        <v>25</v>
      </c>
      <c r="K10" s="27" t="s">
        <v>26</v>
      </c>
      <c r="L10" s="27" t="s">
        <v>27</v>
      </c>
      <c r="M10" s="27" t="s">
        <v>28</v>
      </c>
      <c r="N10" s="27" t="s">
        <v>29</v>
      </c>
      <c r="O10" s="27" t="s">
        <v>30</v>
      </c>
      <c r="P10" s="4" t="s">
        <v>31</v>
      </c>
    </row>
    <row r="11" spans="1:16" x14ac:dyDescent="0.25">
      <c r="A11"/>
      <c r="B11" t="s">
        <v>3</v>
      </c>
      <c r="C11" t="s">
        <v>20</v>
      </c>
      <c r="J11" s="4">
        <v>17000</v>
      </c>
      <c r="K11" s="2">
        <v>8</v>
      </c>
      <c r="L11" s="2">
        <v>0</v>
      </c>
      <c r="M11" s="2">
        <v>1</v>
      </c>
      <c r="N11" s="2">
        <v>1</v>
      </c>
      <c r="O11" s="2">
        <v>1</v>
      </c>
      <c r="P11" s="2">
        <v>19</v>
      </c>
    </row>
    <row r="12" spans="1:16" x14ac:dyDescent="0.25">
      <c r="B12" t="s">
        <v>4</v>
      </c>
      <c r="C12" t="s">
        <v>19</v>
      </c>
      <c r="J12" s="23">
        <v>22000</v>
      </c>
      <c r="K12" s="2">
        <v>12</v>
      </c>
      <c r="L12" s="2">
        <v>1</v>
      </c>
      <c r="M12" s="2">
        <v>2</v>
      </c>
      <c r="N12" s="2">
        <v>0</v>
      </c>
      <c r="O12" s="2">
        <v>0</v>
      </c>
      <c r="P12" s="2">
        <v>20</v>
      </c>
    </row>
    <row r="13" spans="1:16" x14ac:dyDescent="0.25">
      <c r="B13" t="s">
        <v>5</v>
      </c>
      <c r="C13" t="s">
        <v>6</v>
      </c>
      <c r="J13" s="23">
        <v>27000</v>
      </c>
      <c r="K13" s="2">
        <v>12</v>
      </c>
      <c r="L13" s="2">
        <v>1</v>
      </c>
      <c r="M13" s="2">
        <v>2</v>
      </c>
      <c r="N13" s="2">
        <v>0</v>
      </c>
      <c r="O13" s="2">
        <v>1</v>
      </c>
      <c r="P13" s="2">
        <v>20</v>
      </c>
    </row>
    <row r="14" spans="1:16" x14ac:dyDescent="0.25">
      <c r="J14" s="23">
        <v>20000</v>
      </c>
      <c r="K14" s="2">
        <v>12</v>
      </c>
      <c r="L14" s="2">
        <v>0</v>
      </c>
      <c r="M14" s="2">
        <v>3</v>
      </c>
      <c r="N14" s="2">
        <v>0</v>
      </c>
      <c r="O14" s="2">
        <v>1</v>
      </c>
      <c r="P14" s="2">
        <v>21</v>
      </c>
    </row>
    <row r="15" spans="1:16" x14ac:dyDescent="0.25">
      <c r="B15" t="s">
        <v>22</v>
      </c>
      <c r="C15"/>
      <c r="D15" s="2">
        <v>35</v>
      </c>
      <c r="J15" s="23">
        <v>44000</v>
      </c>
      <c r="K15" s="2">
        <v>12</v>
      </c>
      <c r="L15" s="2">
        <v>1</v>
      </c>
      <c r="M15" s="2">
        <v>3</v>
      </c>
      <c r="N15" s="2">
        <v>0</v>
      </c>
      <c r="O15" s="2">
        <v>0</v>
      </c>
      <c r="P15" s="2">
        <v>21</v>
      </c>
    </row>
    <row r="16" spans="1:16" x14ac:dyDescent="0.25">
      <c r="B16" t="s">
        <v>23</v>
      </c>
      <c r="C16"/>
      <c r="D16" s="2">
        <v>34</v>
      </c>
      <c r="J16" s="23">
        <v>48000</v>
      </c>
      <c r="K16" s="2">
        <v>13</v>
      </c>
      <c r="L16" s="2">
        <v>0</v>
      </c>
      <c r="M16" s="2">
        <v>3</v>
      </c>
      <c r="N16" s="2">
        <v>1</v>
      </c>
      <c r="O16" s="2">
        <v>0</v>
      </c>
      <c r="P16" s="2">
        <v>21</v>
      </c>
    </row>
    <row r="17" spans="1:16" x14ac:dyDescent="0.25">
      <c r="J17" s="23">
        <v>20000</v>
      </c>
      <c r="K17" s="2">
        <v>12</v>
      </c>
      <c r="L17" s="2">
        <v>1</v>
      </c>
      <c r="M17" s="2">
        <v>4</v>
      </c>
      <c r="N17" s="2">
        <v>1</v>
      </c>
      <c r="O17" s="2">
        <v>0</v>
      </c>
      <c r="P17" s="2">
        <v>22</v>
      </c>
    </row>
    <row r="18" spans="1:16" x14ac:dyDescent="0.25">
      <c r="J18" s="23">
        <v>36000</v>
      </c>
      <c r="K18" s="2">
        <v>18</v>
      </c>
      <c r="L18" s="2">
        <v>0</v>
      </c>
      <c r="M18" s="2">
        <v>5</v>
      </c>
      <c r="N18" s="2">
        <v>0</v>
      </c>
      <c r="O18" s="2">
        <v>1</v>
      </c>
      <c r="P18" s="2">
        <v>23</v>
      </c>
    </row>
    <row r="19" spans="1:16" x14ac:dyDescent="0.25">
      <c r="B19" s="4" t="str">
        <f>CONCATENATE(B21&amp;"  - "&amp;B20)</f>
        <v>Y1  - Annual Wage</v>
      </c>
      <c r="C19" s="4" t="str">
        <f t="shared" ref="C19:H19" si="0">CONCATENATE(C21&amp;"  - "&amp;C20)</f>
        <v>X2  - Years of Education</v>
      </c>
      <c r="D19" s="4" t="str">
        <f t="shared" si="0"/>
        <v>X3  - Gender 
(0 -female / 1- male)</v>
      </c>
      <c r="E19" s="4" t="str">
        <f t="shared" si="0"/>
        <v>X4  - Years work experience</v>
      </c>
      <c r="F19" s="4" t="str">
        <f t="shared" si="0"/>
        <v>X5  - Married / Single
(Married =1 / Single = 0)</v>
      </c>
      <c r="G19" s="4" t="str">
        <f t="shared" si="0"/>
        <v>X6  - Children 
(1 yes / 0 no)</v>
      </c>
      <c r="H19" s="4" t="str">
        <f t="shared" si="0"/>
        <v>X7  - Age</v>
      </c>
      <c r="J19" s="23">
        <v>30000</v>
      </c>
      <c r="K19" s="2">
        <v>16</v>
      </c>
      <c r="L19" s="2">
        <v>1</v>
      </c>
      <c r="M19" s="2">
        <v>6</v>
      </c>
      <c r="N19" s="2">
        <v>0</v>
      </c>
      <c r="O19" s="2">
        <v>1</v>
      </c>
      <c r="P19" s="2">
        <v>24</v>
      </c>
    </row>
    <row r="20" spans="1:16" ht="36" x14ac:dyDescent="0.25">
      <c r="A20" s="16"/>
      <c r="B20" s="18" t="s">
        <v>8</v>
      </c>
      <c r="C20" s="19" t="s">
        <v>9</v>
      </c>
      <c r="D20" s="20" t="s">
        <v>21</v>
      </c>
      <c r="E20" s="20" t="s">
        <v>10</v>
      </c>
      <c r="F20" s="19" t="s">
        <v>20</v>
      </c>
      <c r="G20" s="19" t="s">
        <v>19</v>
      </c>
      <c r="H20" s="20" t="s">
        <v>6</v>
      </c>
      <c r="J20" s="23">
        <v>28000</v>
      </c>
      <c r="K20" s="2">
        <v>12</v>
      </c>
      <c r="L20" s="2">
        <v>0</v>
      </c>
      <c r="M20" s="2">
        <v>7</v>
      </c>
      <c r="N20" s="2">
        <v>0</v>
      </c>
      <c r="O20" s="2">
        <v>1</v>
      </c>
      <c r="P20" s="2">
        <v>25</v>
      </c>
    </row>
    <row r="21" spans="1:16" x14ac:dyDescent="0.25">
      <c r="A21"/>
      <c r="B21" s="21" t="s">
        <v>7</v>
      </c>
      <c r="C21" s="22" t="s">
        <v>0</v>
      </c>
      <c r="D21" s="22" t="s">
        <v>1</v>
      </c>
      <c r="E21" s="22" t="s">
        <v>2</v>
      </c>
      <c r="F21" s="22" t="s">
        <v>3</v>
      </c>
      <c r="G21" s="22" t="s">
        <v>4</v>
      </c>
      <c r="H21" s="22" t="s">
        <v>5</v>
      </c>
      <c r="J21" s="23">
        <v>47000</v>
      </c>
      <c r="K21" s="2">
        <v>16</v>
      </c>
      <c r="L21" s="2">
        <v>1</v>
      </c>
      <c r="M21" s="2">
        <v>10</v>
      </c>
      <c r="N21" s="2">
        <v>0</v>
      </c>
      <c r="O21" s="2">
        <v>1</v>
      </c>
      <c r="P21" s="2">
        <v>28</v>
      </c>
    </row>
    <row r="22" spans="1:16" x14ac:dyDescent="0.25">
      <c r="A22"/>
      <c r="B22" s="4">
        <v>17000</v>
      </c>
      <c r="C22" s="2">
        <v>8</v>
      </c>
      <c r="D22" s="2">
        <v>0</v>
      </c>
      <c r="E22" s="2">
        <v>1</v>
      </c>
      <c r="F22" s="2">
        <v>1</v>
      </c>
      <c r="G22" s="2">
        <v>1</v>
      </c>
      <c r="H22" s="2">
        <v>19</v>
      </c>
      <c r="J22" s="23">
        <v>50000</v>
      </c>
      <c r="K22" s="2">
        <v>16</v>
      </c>
      <c r="L22" s="2">
        <v>0</v>
      </c>
      <c r="M22" s="2">
        <v>12</v>
      </c>
      <c r="N22" s="2">
        <v>1</v>
      </c>
      <c r="O22" s="2">
        <v>1</v>
      </c>
      <c r="P22" s="2">
        <v>30</v>
      </c>
    </row>
    <row r="23" spans="1:16" x14ac:dyDescent="0.25">
      <c r="A23"/>
      <c r="B23" s="23">
        <v>22000</v>
      </c>
      <c r="C23" s="2">
        <v>12</v>
      </c>
      <c r="D23" s="2">
        <v>1</v>
      </c>
      <c r="E23" s="2">
        <v>2</v>
      </c>
      <c r="F23" s="2">
        <v>0</v>
      </c>
      <c r="G23" s="2">
        <v>0</v>
      </c>
      <c r="H23" s="2">
        <v>20</v>
      </c>
      <c r="J23" s="23">
        <v>65000</v>
      </c>
      <c r="K23" s="2">
        <v>16</v>
      </c>
      <c r="L23" s="2">
        <v>1</v>
      </c>
      <c r="M23" s="2">
        <v>12</v>
      </c>
      <c r="N23" s="2">
        <v>1</v>
      </c>
      <c r="O23" s="2">
        <v>1</v>
      </c>
      <c r="P23" s="2">
        <v>30</v>
      </c>
    </row>
    <row r="24" spans="1:16" x14ac:dyDescent="0.25">
      <c r="A24"/>
      <c r="B24" s="23">
        <v>27000</v>
      </c>
      <c r="C24" s="2">
        <v>12</v>
      </c>
      <c r="D24" s="2">
        <v>1</v>
      </c>
      <c r="E24" s="2">
        <v>2</v>
      </c>
      <c r="F24" s="2">
        <v>0</v>
      </c>
      <c r="G24" s="2">
        <v>1</v>
      </c>
      <c r="H24" s="2">
        <v>20</v>
      </c>
      <c r="J24" s="23">
        <v>75000</v>
      </c>
      <c r="K24" s="2">
        <v>18</v>
      </c>
      <c r="L24" s="2">
        <v>1</v>
      </c>
      <c r="M24" s="2">
        <v>5</v>
      </c>
      <c r="N24" s="2">
        <v>1</v>
      </c>
      <c r="O24" s="2">
        <v>1</v>
      </c>
      <c r="P24" s="2">
        <v>30</v>
      </c>
    </row>
    <row r="25" spans="1:16" x14ac:dyDescent="0.25">
      <c r="A25"/>
      <c r="B25" s="23">
        <v>20000</v>
      </c>
      <c r="C25" s="2">
        <v>12</v>
      </c>
      <c r="D25" s="2">
        <v>0</v>
      </c>
      <c r="E25" s="2">
        <v>3</v>
      </c>
      <c r="F25" s="2">
        <v>0</v>
      </c>
      <c r="G25" s="2">
        <v>1</v>
      </c>
      <c r="H25" s="2">
        <v>21</v>
      </c>
      <c r="J25" s="23">
        <v>70000</v>
      </c>
      <c r="K25" s="2">
        <v>16</v>
      </c>
      <c r="L25" s="2">
        <v>0</v>
      </c>
      <c r="M25" s="2">
        <v>14</v>
      </c>
      <c r="N25" s="2">
        <v>1</v>
      </c>
      <c r="O25" s="2">
        <v>1</v>
      </c>
      <c r="P25" s="2">
        <v>32</v>
      </c>
    </row>
    <row r="26" spans="1:16" x14ac:dyDescent="0.25">
      <c r="A26"/>
      <c r="B26" s="23">
        <v>44000</v>
      </c>
      <c r="C26" s="2">
        <v>12</v>
      </c>
      <c r="D26" s="2">
        <v>1</v>
      </c>
      <c r="E26" s="2">
        <v>3</v>
      </c>
      <c r="F26" s="2">
        <v>0</v>
      </c>
      <c r="G26" s="2">
        <v>0</v>
      </c>
      <c r="H26" s="2">
        <v>21</v>
      </c>
      <c r="J26" s="23">
        <v>42000</v>
      </c>
      <c r="K26" s="2">
        <v>13</v>
      </c>
      <c r="L26" s="2">
        <v>0</v>
      </c>
      <c r="M26" s="2">
        <v>17</v>
      </c>
      <c r="N26" s="2">
        <v>0</v>
      </c>
      <c r="O26" s="2">
        <v>1</v>
      </c>
      <c r="P26" s="2">
        <v>35</v>
      </c>
    </row>
    <row r="27" spans="1:16" x14ac:dyDescent="0.25">
      <c r="A27"/>
      <c r="B27" s="23">
        <v>48000</v>
      </c>
      <c r="C27" s="2">
        <v>13</v>
      </c>
      <c r="D27" s="2">
        <v>0</v>
      </c>
      <c r="E27" s="2">
        <v>3</v>
      </c>
      <c r="F27" s="2">
        <v>1</v>
      </c>
      <c r="G27" s="2">
        <v>0</v>
      </c>
      <c r="H27" s="2">
        <v>21</v>
      </c>
      <c r="J27" s="23">
        <v>61000</v>
      </c>
      <c r="K27" s="2">
        <v>14</v>
      </c>
      <c r="L27" s="2">
        <v>0</v>
      </c>
      <c r="M27" s="2">
        <v>18</v>
      </c>
      <c r="N27" s="2">
        <v>1</v>
      </c>
      <c r="O27" s="2">
        <v>0</v>
      </c>
      <c r="P27" s="2">
        <v>36</v>
      </c>
    </row>
    <row r="28" spans="1:16" x14ac:dyDescent="0.25">
      <c r="A28"/>
      <c r="B28" s="23">
        <v>20000</v>
      </c>
      <c r="C28" s="2">
        <v>12</v>
      </c>
      <c r="D28" s="2">
        <v>1</v>
      </c>
      <c r="E28" s="2">
        <v>4</v>
      </c>
      <c r="F28" s="2">
        <v>1</v>
      </c>
      <c r="G28" s="2">
        <v>0</v>
      </c>
      <c r="H28" s="2">
        <v>22</v>
      </c>
      <c r="J28" s="23">
        <v>80000</v>
      </c>
      <c r="K28" s="2">
        <v>17</v>
      </c>
      <c r="L28" s="2">
        <v>0</v>
      </c>
      <c r="M28" s="2">
        <v>18</v>
      </c>
      <c r="N28" s="2">
        <v>1</v>
      </c>
      <c r="O28" s="2">
        <v>1</v>
      </c>
      <c r="P28" s="2">
        <v>36</v>
      </c>
    </row>
    <row r="29" spans="1:16" x14ac:dyDescent="0.25">
      <c r="A29"/>
      <c r="B29" s="23">
        <v>36000</v>
      </c>
      <c r="C29" s="2">
        <v>18</v>
      </c>
      <c r="D29" s="2">
        <v>0</v>
      </c>
      <c r="E29" s="2">
        <v>5</v>
      </c>
      <c r="F29" s="2">
        <v>0</v>
      </c>
      <c r="G29" s="2">
        <v>1</v>
      </c>
      <c r="H29" s="2">
        <v>23</v>
      </c>
      <c r="J29" s="23">
        <v>100000</v>
      </c>
      <c r="K29" s="2">
        <v>18</v>
      </c>
      <c r="L29" s="2">
        <v>0</v>
      </c>
      <c r="M29" s="2">
        <v>18</v>
      </c>
      <c r="N29" s="2">
        <v>1</v>
      </c>
      <c r="O29" s="2">
        <v>1</v>
      </c>
      <c r="P29" s="2">
        <v>36</v>
      </c>
    </row>
    <row r="30" spans="1:16" x14ac:dyDescent="0.25">
      <c r="A30"/>
      <c r="B30" s="23">
        <v>30000</v>
      </c>
      <c r="C30" s="2">
        <v>16</v>
      </c>
      <c r="D30" s="2">
        <v>1</v>
      </c>
      <c r="E30" s="2">
        <v>6</v>
      </c>
      <c r="F30" s="2">
        <v>0</v>
      </c>
      <c r="G30" s="2">
        <v>1</v>
      </c>
      <c r="H30" s="2">
        <v>24</v>
      </c>
      <c r="J30" s="23">
        <v>37000</v>
      </c>
      <c r="K30" s="2">
        <v>18</v>
      </c>
      <c r="L30" s="2">
        <v>0</v>
      </c>
      <c r="M30" s="2">
        <v>19</v>
      </c>
      <c r="N30" s="2">
        <v>1</v>
      </c>
      <c r="O30" s="2">
        <v>1</v>
      </c>
      <c r="P30" s="2">
        <v>37</v>
      </c>
    </row>
    <row r="31" spans="1:16" x14ac:dyDescent="0.25">
      <c r="A31"/>
      <c r="B31" s="23">
        <v>28000</v>
      </c>
      <c r="C31" s="2">
        <v>12</v>
      </c>
      <c r="D31" s="2">
        <v>0</v>
      </c>
      <c r="E31" s="2">
        <v>7</v>
      </c>
      <c r="F31" s="2">
        <v>0</v>
      </c>
      <c r="G31" s="2">
        <v>1</v>
      </c>
      <c r="H31" s="2">
        <v>25</v>
      </c>
      <c r="J31" s="23">
        <v>33000</v>
      </c>
      <c r="K31" s="2">
        <v>12</v>
      </c>
      <c r="L31" s="2">
        <v>1</v>
      </c>
      <c r="M31" s="2">
        <v>20</v>
      </c>
      <c r="N31" s="2">
        <v>1</v>
      </c>
      <c r="O31" s="2">
        <v>0</v>
      </c>
      <c r="P31" s="2">
        <v>38</v>
      </c>
    </row>
    <row r="32" spans="1:16" x14ac:dyDescent="0.25">
      <c r="A32"/>
      <c r="B32" s="23">
        <v>47000</v>
      </c>
      <c r="C32" s="2">
        <v>16</v>
      </c>
      <c r="D32" s="2">
        <v>1</v>
      </c>
      <c r="E32" s="2">
        <v>10</v>
      </c>
      <c r="F32" s="2">
        <v>0</v>
      </c>
      <c r="G32" s="2">
        <v>1</v>
      </c>
      <c r="H32" s="2">
        <v>28</v>
      </c>
      <c r="J32" s="23">
        <v>32000</v>
      </c>
      <c r="K32" s="2">
        <v>14</v>
      </c>
      <c r="L32" s="2">
        <v>0</v>
      </c>
      <c r="M32" s="2">
        <v>22</v>
      </c>
      <c r="N32" s="2">
        <v>1</v>
      </c>
      <c r="O32" s="2">
        <v>0</v>
      </c>
      <c r="P32" s="2">
        <v>36</v>
      </c>
    </row>
    <row r="33" spans="1:16" x14ac:dyDescent="0.25">
      <c r="A33"/>
      <c r="B33" s="23">
        <v>50000</v>
      </c>
      <c r="C33" s="2">
        <v>16</v>
      </c>
      <c r="D33" s="2">
        <v>0</v>
      </c>
      <c r="E33" s="2">
        <v>12</v>
      </c>
      <c r="F33" s="2">
        <v>1</v>
      </c>
      <c r="G33" s="2">
        <v>1</v>
      </c>
      <c r="H33" s="2">
        <v>30</v>
      </c>
      <c r="J33" s="23">
        <v>38000</v>
      </c>
      <c r="K33" s="2">
        <v>12</v>
      </c>
      <c r="L33" s="2">
        <v>0</v>
      </c>
      <c r="M33" s="2">
        <v>24</v>
      </c>
      <c r="N33" s="2">
        <v>0</v>
      </c>
      <c r="O33" s="2">
        <v>1</v>
      </c>
      <c r="P33" s="2">
        <v>36</v>
      </c>
    </row>
    <row r="34" spans="1:16" x14ac:dyDescent="0.25">
      <c r="A34"/>
      <c r="B34" s="23">
        <v>65000</v>
      </c>
      <c r="C34" s="2">
        <v>16</v>
      </c>
      <c r="D34" s="2">
        <v>1</v>
      </c>
      <c r="E34" s="2">
        <v>12</v>
      </c>
      <c r="F34" s="2">
        <v>1</v>
      </c>
      <c r="G34" s="2">
        <v>1</v>
      </c>
      <c r="H34" s="2">
        <v>30</v>
      </c>
      <c r="J34" s="23">
        <v>50000</v>
      </c>
      <c r="K34" s="2">
        <v>11</v>
      </c>
      <c r="L34" s="2">
        <v>1</v>
      </c>
      <c r="M34" s="2">
        <v>25</v>
      </c>
      <c r="N34" s="2">
        <v>0</v>
      </c>
      <c r="O34" s="2">
        <v>0</v>
      </c>
      <c r="P34" s="2">
        <v>43</v>
      </c>
    </row>
    <row r="35" spans="1:16" x14ac:dyDescent="0.25">
      <c r="A35"/>
      <c r="B35" s="23">
        <v>75000</v>
      </c>
      <c r="C35" s="2">
        <v>18</v>
      </c>
      <c r="D35" s="2">
        <v>1</v>
      </c>
      <c r="E35" s="2">
        <v>5</v>
      </c>
      <c r="F35" s="2">
        <v>1</v>
      </c>
      <c r="G35" s="2">
        <v>1</v>
      </c>
      <c r="H35" s="2">
        <v>30</v>
      </c>
      <c r="J35" s="23">
        <v>34000</v>
      </c>
      <c r="K35" s="2">
        <v>17</v>
      </c>
      <c r="L35" s="2">
        <v>1</v>
      </c>
      <c r="M35" s="2">
        <v>26</v>
      </c>
      <c r="N35" s="2">
        <v>1</v>
      </c>
      <c r="O35" s="2">
        <v>1</v>
      </c>
      <c r="P35" s="2">
        <v>44</v>
      </c>
    </row>
    <row r="36" spans="1:16" x14ac:dyDescent="0.25">
      <c r="A36"/>
      <c r="B36" s="23">
        <v>70000</v>
      </c>
      <c r="C36" s="2">
        <v>16</v>
      </c>
      <c r="D36" s="2">
        <v>0</v>
      </c>
      <c r="E36" s="2">
        <v>14</v>
      </c>
      <c r="F36" s="2">
        <v>1</v>
      </c>
      <c r="G36" s="2">
        <v>1</v>
      </c>
      <c r="H36" s="2">
        <v>32</v>
      </c>
      <c r="J36" s="23">
        <v>30500</v>
      </c>
      <c r="K36" s="2">
        <v>16</v>
      </c>
      <c r="L36" s="2">
        <v>1</v>
      </c>
      <c r="M36" s="2">
        <v>27</v>
      </c>
      <c r="N36" s="2">
        <v>1</v>
      </c>
      <c r="O36" s="2">
        <v>0</v>
      </c>
      <c r="P36" s="2">
        <v>45</v>
      </c>
    </row>
    <row r="37" spans="1:16" x14ac:dyDescent="0.25">
      <c r="A37"/>
      <c r="B37" s="23">
        <v>42000</v>
      </c>
      <c r="C37" s="2">
        <v>13</v>
      </c>
      <c r="D37" s="2">
        <v>0</v>
      </c>
      <c r="E37" s="2">
        <v>17</v>
      </c>
      <c r="F37" s="2">
        <v>0</v>
      </c>
      <c r="G37" s="2">
        <v>1</v>
      </c>
      <c r="H37" s="2">
        <v>35</v>
      </c>
      <c r="J37" s="23">
        <v>50500</v>
      </c>
      <c r="K37" s="2">
        <v>12</v>
      </c>
      <c r="L37" s="2">
        <v>0</v>
      </c>
      <c r="M37" s="2">
        <v>33</v>
      </c>
      <c r="N37" s="2">
        <v>1</v>
      </c>
      <c r="O37" s="2">
        <v>1</v>
      </c>
      <c r="P37" s="2">
        <v>51</v>
      </c>
    </row>
    <row r="38" spans="1:16" x14ac:dyDescent="0.25">
      <c r="A38"/>
      <c r="B38" s="23">
        <v>61000</v>
      </c>
      <c r="C38" s="2">
        <v>14</v>
      </c>
      <c r="D38" s="2">
        <v>0</v>
      </c>
      <c r="E38" s="2">
        <v>18</v>
      </c>
      <c r="F38" s="2">
        <v>1</v>
      </c>
      <c r="G38" s="2">
        <v>0</v>
      </c>
      <c r="H38" s="2">
        <v>36</v>
      </c>
      <c r="J38" s="23">
        <v>85000</v>
      </c>
      <c r="K38" s="2">
        <v>11</v>
      </c>
      <c r="L38" s="2">
        <v>1</v>
      </c>
      <c r="M38" s="2">
        <v>33</v>
      </c>
      <c r="N38" s="2">
        <v>0</v>
      </c>
      <c r="O38" s="2">
        <v>1</v>
      </c>
      <c r="P38" s="2">
        <v>51</v>
      </c>
    </row>
    <row r="39" spans="1:16" x14ac:dyDescent="0.25">
      <c r="A39"/>
      <c r="B39" s="23">
        <v>80000</v>
      </c>
      <c r="C39" s="2">
        <v>17</v>
      </c>
      <c r="D39" s="2">
        <v>0</v>
      </c>
      <c r="E39" s="2">
        <v>18</v>
      </c>
      <c r="F39" s="2">
        <v>1</v>
      </c>
      <c r="G39" s="2">
        <v>1</v>
      </c>
      <c r="H39" s="2">
        <v>36</v>
      </c>
      <c r="J39" s="23">
        <v>45000</v>
      </c>
      <c r="K39" s="2">
        <v>12</v>
      </c>
      <c r="L39" s="2">
        <v>0</v>
      </c>
      <c r="M39" s="2">
        <v>43</v>
      </c>
      <c r="N39" s="2">
        <v>0</v>
      </c>
      <c r="O39" s="2">
        <v>0</v>
      </c>
      <c r="P39" s="2">
        <v>61</v>
      </c>
    </row>
    <row r="40" spans="1:16" x14ac:dyDescent="0.25">
      <c r="A40"/>
      <c r="B40" s="23">
        <v>100000</v>
      </c>
      <c r="C40" s="2">
        <v>18</v>
      </c>
      <c r="D40" s="2">
        <v>0</v>
      </c>
      <c r="E40" s="2">
        <v>18</v>
      </c>
      <c r="F40" s="2">
        <v>1</v>
      </c>
      <c r="G40" s="2">
        <v>1</v>
      </c>
      <c r="H40" s="2">
        <v>36</v>
      </c>
      <c r="J40" s="23">
        <v>32000</v>
      </c>
      <c r="K40" s="2">
        <v>12</v>
      </c>
      <c r="L40" s="2">
        <v>1</v>
      </c>
      <c r="M40" s="2">
        <v>45</v>
      </c>
      <c r="N40" s="2">
        <v>0</v>
      </c>
      <c r="O40" s="2">
        <v>1</v>
      </c>
      <c r="P40" s="2">
        <v>63</v>
      </c>
    </row>
    <row r="41" spans="1:16" x14ac:dyDescent="0.25">
      <c r="A41"/>
      <c r="B41" s="23">
        <v>37000</v>
      </c>
      <c r="C41" s="2">
        <v>18</v>
      </c>
      <c r="D41" s="2">
        <v>0</v>
      </c>
      <c r="E41" s="2">
        <v>19</v>
      </c>
      <c r="F41" s="2">
        <v>1</v>
      </c>
      <c r="G41" s="2">
        <v>1</v>
      </c>
      <c r="H41" s="2">
        <v>37</v>
      </c>
      <c r="J41" s="23">
        <v>38000</v>
      </c>
      <c r="K41" s="2">
        <v>16</v>
      </c>
      <c r="L41" s="2">
        <v>1</v>
      </c>
      <c r="M41" s="2">
        <v>45</v>
      </c>
      <c r="N41" s="2">
        <v>1</v>
      </c>
      <c r="O41" s="2">
        <v>0</v>
      </c>
      <c r="P41" s="2">
        <v>61</v>
      </c>
    </row>
    <row r="42" spans="1:16" x14ac:dyDescent="0.25">
      <c r="A42"/>
      <c r="B42" s="23">
        <v>33000</v>
      </c>
      <c r="C42" s="2">
        <v>12</v>
      </c>
      <c r="D42" s="2">
        <v>1</v>
      </c>
      <c r="E42" s="2">
        <v>20</v>
      </c>
      <c r="F42" s="2">
        <v>1</v>
      </c>
      <c r="G42" s="2">
        <v>0</v>
      </c>
      <c r="H42" s="2">
        <v>38</v>
      </c>
      <c r="J42" s="23">
        <v>49000</v>
      </c>
      <c r="K42" s="2">
        <v>12</v>
      </c>
      <c r="L42" s="2">
        <v>1</v>
      </c>
      <c r="M42" s="2">
        <v>45</v>
      </c>
      <c r="N42" s="2">
        <v>1</v>
      </c>
      <c r="O42" s="2">
        <v>0</v>
      </c>
      <c r="P42" s="2">
        <v>57</v>
      </c>
    </row>
    <row r="43" spans="1:16" x14ac:dyDescent="0.25">
      <c r="A43"/>
      <c r="B43" s="23">
        <v>32000</v>
      </c>
      <c r="C43" s="2">
        <v>14</v>
      </c>
      <c r="D43" s="2">
        <v>0</v>
      </c>
      <c r="E43" s="2">
        <v>22</v>
      </c>
      <c r="F43" s="2">
        <v>1</v>
      </c>
      <c r="G43" s="2">
        <v>0</v>
      </c>
      <c r="H43" s="2">
        <v>36</v>
      </c>
      <c r="J43" s="23">
        <v>55000</v>
      </c>
      <c r="K43" s="2">
        <v>16</v>
      </c>
      <c r="L43" s="2">
        <v>0</v>
      </c>
      <c r="M43" s="2">
        <v>45</v>
      </c>
      <c r="N43" s="2">
        <v>1</v>
      </c>
      <c r="O43" s="2">
        <v>1</v>
      </c>
      <c r="P43" s="2">
        <v>61</v>
      </c>
    </row>
    <row r="44" spans="1:16" x14ac:dyDescent="0.25">
      <c r="A44"/>
      <c r="B44" s="23">
        <v>38000</v>
      </c>
      <c r="C44" s="2">
        <v>12</v>
      </c>
      <c r="D44" s="2">
        <v>0</v>
      </c>
      <c r="E44" s="2">
        <v>24</v>
      </c>
      <c r="F44" s="2">
        <v>0</v>
      </c>
      <c r="G44" s="2">
        <v>1</v>
      </c>
      <c r="H44" s="2">
        <v>36</v>
      </c>
      <c r="J44" s="23">
        <v>145000</v>
      </c>
      <c r="K44" s="2">
        <v>18</v>
      </c>
      <c r="L44" s="2">
        <v>1</v>
      </c>
      <c r="M44" s="2">
        <v>45</v>
      </c>
      <c r="N44" s="2">
        <v>1</v>
      </c>
      <c r="O44" s="2">
        <v>1</v>
      </c>
      <c r="P44" s="2">
        <v>63</v>
      </c>
    </row>
    <row r="45" spans="1:16" x14ac:dyDescent="0.25">
      <c r="A45"/>
      <c r="B45" s="23">
        <v>50000</v>
      </c>
      <c r="C45" s="2">
        <v>11</v>
      </c>
      <c r="D45" s="2">
        <v>1</v>
      </c>
      <c r="E45" s="2">
        <v>25</v>
      </c>
      <c r="F45" s="2">
        <v>0</v>
      </c>
      <c r="G45" s="2">
        <v>0</v>
      </c>
      <c r="H45" s="2">
        <v>43</v>
      </c>
      <c r="J45" s="6">
        <v>40000</v>
      </c>
      <c r="K45" s="5">
        <v>14</v>
      </c>
      <c r="L45" s="5">
        <v>0</v>
      </c>
      <c r="M45" s="5">
        <v>47</v>
      </c>
      <c r="N45" s="5">
        <v>0</v>
      </c>
      <c r="O45" s="5">
        <v>1</v>
      </c>
      <c r="P45" s="5">
        <v>61</v>
      </c>
    </row>
    <row r="46" spans="1:16" x14ac:dyDescent="0.25">
      <c r="A46"/>
      <c r="B46" s="23">
        <v>34000</v>
      </c>
      <c r="C46" s="2">
        <v>17</v>
      </c>
      <c r="D46" s="2">
        <v>1</v>
      </c>
      <c r="E46" s="2">
        <v>26</v>
      </c>
      <c r="F46" s="2">
        <v>1</v>
      </c>
      <c r="G46" s="2">
        <v>1</v>
      </c>
      <c r="H46" s="2">
        <v>44</v>
      </c>
    </row>
    <row r="47" spans="1:16" x14ac:dyDescent="0.25">
      <c r="A47"/>
      <c r="B47" s="23">
        <v>30500</v>
      </c>
      <c r="C47" s="2">
        <v>16</v>
      </c>
      <c r="D47" s="2">
        <v>1</v>
      </c>
      <c r="E47" s="2">
        <v>27</v>
      </c>
      <c r="F47" s="2">
        <v>1</v>
      </c>
      <c r="G47" s="2">
        <v>0</v>
      </c>
      <c r="H47" s="2">
        <v>45</v>
      </c>
    </row>
    <row r="48" spans="1:16" x14ac:dyDescent="0.25">
      <c r="A48"/>
      <c r="B48" s="23">
        <v>50500</v>
      </c>
      <c r="C48" s="2">
        <v>12</v>
      </c>
      <c r="D48" s="2">
        <v>0</v>
      </c>
      <c r="E48" s="2">
        <v>33</v>
      </c>
      <c r="F48" s="2">
        <v>1</v>
      </c>
      <c r="G48" s="2">
        <v>1</v>
      </c>
      <c r="H48" s="2">
        <v>51</v>
      </c>
    </row>
    <row r="49" spans="1:10" x14ac:dyDescent="0.25">
      <c r="A49"/>
      <c r="B49" s="23">
        <v>85000</v>
      </c>
      <c r="C49" s="2">
        <v>11</v>
      </c>
      <c r="D49" s="2">
        <v>1</v>
      </c>
      <c r="E49" s="2">
        <v>33</v>
      </c>
      <c r="F49" s="2">
        <v>0</v>
      </c>
      <c r="G49" s="2">
        <v>1</v>
      </c>
      <c r="H49" s="2">
        <v>51</v>
      </c>
    </row>
    <row r="50" spans="1:10" x14ac:dyDescent="0.25">
      <c r="A50"/>
      <c r="B50" s="23">
        <v>45000</v>
      </c>
      <c r="C50" s="2">
        <v>12</v>
      </c>
      <c r="D50" s="2">
        <v>0</v>
      </c>
      <c r="E50" s="2">
        <v>43</v>
      </c>
      <c r="F50" s="2">
        <v>0</v>
      </c>
      <c r="G50" s="2">
        <v>0</v>
      </c>
      <c r="H50" s="2">
        <v>61</v>
      </c>
    </row>
    <row r="51" spans="1:10" x14ac:dyDescent="0.25">
      <c r="A51"/>
      <c r="B51" s="23">
        <v>32000</v>
      </c>
      <c r="C51" s="2">
        <v>12</v>
      </c>
      <c r="D51" s="2">
        <v>1</v>
      </c>
      <c r="E51" s="2">
        <v>45</v>
      </c>
      <c r="F51" s="2">
        <v>0</v>
      </c>
      <c r="G51" s="2">
        <v>1</v>
      </c>
      <c r="H51" s="2">
        <v>63</v>
      </c>
    </row>
    <row r="52" spans="1:10" x14ac:dyDescent="0.25">
      <c r="A52"/>
      <c r="B52" s="23">
        <v>38000</v>
      </c>
      <c r="C52" s="2">
        <v>16</v>
      </c>
      <c r="D52" s="2">
        <v>1</v>
      </c>
      <c r="E52" s="2">
        <v>45</v>
      </c>
      <c r="F52" s="2">
        <v>1</v>
      </c>
      <c r="G52" s="2">
        <v>0</v>
      </c>
      <c r="H52" s="2">
        <v>61</v>
      </c>
    </row>
    <row r="53" spans="1:10" x14ac:dyDescent="0.25">
      <c r="A53"/>
      <c r="B53" s="23">
        <v>49000</v>
      </c>
      <c r="C53" s="2">
        <v>12</v>
      </c>
      <c r="D53" s="2">
        <v>1</v>
      </c>
      <c r="E53" s="2">
        <v>45</v>
      </c>
      <c r="F53" s="2">
        <v>1</v>
      </c>
      <c r="G53" s="2">
        <v>0</v>
      </c>
      <c r="H53" s="2">
        <v>57</v>
      </c>
    </row>
    <row r="54" spans="1:10" x14ac:dyDescent="0.25">
      <c r="A54"/>
      <c r="B54" s="23">
        <v>55000</v>
      </c>
      <c r="C54" s="2">
        <v>16</v>
      </c>
      <c r="D54" s="2">
        <v>0</v>
      </c>
      <c r="E54" s="2">
        <v>45</v>
      </c>
      <c r="F54" s="2">
        <v>1</v>
      </c>
      <c r="G54" s="2">
        <v>1</v>
      </c>
      <c r="H54" s="2">
        <v>61</v>
      </c>
    </row>
    <row r="55" spans="1:10" x14ac:dyDescent="0.25">
      <c r="B55" s="23">
        <v>145000</v>
      </c>
      <c r="C55" s="2">
        <v>18</v>
      </c>
      <c r="D55" s="2">
        <v>1</v>
      </c>
      <c r="E55" s="2">
        <v>45</v>
      </c>
      <c r="F55" s="2">
        <v>1</v>
      </c>
      <c r="G55" s="2">
        <v>1</v>
      </c>
      <c r="H55" s="2">
        <v>63</v>
      </c>
      <c r="J55" s="2"/>
    </row>
    <row r="56" spans="1:10" x14ac:dyDescent="0.25">
      <c r="B56" s="6">
        <v>40000</v>
      </c>
      <c r="C56" s="5">
        <v>14</v>
      </c>
      <c r="D56" s="5">
        <v>0</v>
      </c>
      <c r="E56" s="5">
        <v>47</v>
      </c>
      <c r="F56" s="5">
        <v>0</v>
      </c>
      <c r="G56" s="5">
        <v>1</v>
      </c>
      <c r="H56" s="5">
        <v>61</v>
      </c>
    </row>
    <row r="57" spans="1:10" x14ac:dyDescent="0.25">
      <c r="B57" s="24">
        <f t="shared" ref="B57:H57" si="1">SUM(B22:B56)</f>
        <v>1676000</v>
      </c>
      <c r="C57" s="25">
        <f t="shared" si="1"/>
        <v>494</v>
      </c>
      <c r="D57" s="25">
        <f t="shared" si="1"/>
        <v>17</v>
      </c>
      <c r="E57" s="25">
        <f t="shared" si="1"/>
        <v>704</v>
      </c>
      <c r="F57" s="25">
        <f t="shared" si="1"/>
        <v>20</v>
      </c>
      <c r="G57" s="25">
        <f t="shared" si="1"/>
        <v>23</v>
      </c>
      <c r="H57" s="25">
        <f t="shared" si="1"/>
        <v>1317</v>
      </c>
      <c r="I57" s="26"/>
    </row>
  </sheetData>
  <autoFilter ref="B21:H5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0" sqref="B20:H57"/>
    </sheetView>
  </sheetViews>
  <sheetFormatPr defaultRowHeight="15" x14ac:dyDescent="0.25"/>
  <sheetData>
    <row r="1" spans="1:8" x14ac:dyDescent="0.25">
      <c r="A1" s="32"/>
      <c r="B1" s="32" t="s">
        <v>45</v>
      </c>
      <c r="C1" s="32" t="s">
        <v>46</v>
      </c>
      <c r="D1" s="32" t="s">
        <v>42</v>
      </c>
      <c r="E1" s="32" t="s">
        <v>47</v>
      </c>
      <c r="F1" s="32" t="s">
        <v>76</v>
      </c>
      <c r="G1" s="32" t="s">
        <v>77</v>
      </c>
      <c r="H1" s="32" t="s">
        <v>48</v>
      </c>
    </row>
    <row r="2" spans="1:8" x14ac:dyDescent="0.25">
      <c r="A2" s="30" t="s">
        <v>45</v>
      </c>
      <c r="B2" s="30">
        <v>1</v>
      </c>
      <c r="C2" s="30"/>
      <c r="D2" s="30"/>
      <c r="E2" s="30"/>
      <c r="F2" s="30"/>
      <c r="G2" s="30"/>
      <c r="H2" s="30"/>
    </row>
    <row r="3" spans="1:8" x14ac:dyDescent="0.25">
      <c r="A3" s="30" t="s">
        <v>46</v>
      </c>
      <c r="B3" s="30">
        <v>0.47152051446472887</v>
      </c>
      <c r="C3" s="30">
        <v>1</v>
      </c>
      <c r="D3" s="30"/>
      <c r="E3" s="30"/>
      <c r="F3" s="30"/>
      <c r="G3" s="30"/>
      <c r="H3" s="30"/>
    </row>
    <row r="4" spans="1:8" x14ac:dyDescent="0.25">
      <c r="A4" s="30" t="s">
        <v>42</v>
      </c>
      <c r="B4" s="30">
        <v>2.8091304434152878E-2</v>
      </c>
      <c r="C4" s="30">
        <v>-2.0865841781328314E-2</v>
      </c>
      <c r="D4" s="30">
        <v>1</v>
      </c>
      <c r="E4" s="30"/>
      <c r="F4" s="30"/>
      <c r="G4" s="30"/>
      <c r="H4" s="30"/>
    </row>
    <row r="5" spans="1:8" x14ac:dyDescent="0.25">
      <c r="A5" s="30" t="s">
        <v>47</v>
      </c>
      <c r="B5" s="30">
        <v>0.31261287532627768</v>
      </c>
      <c r="C5" s="30">
        <v>7.2447922269902501E-2</v>
      </c>
      <c r="D5" s="30">
        <v>4.9115728730170664E-2</v>
      </c>
      <c r="E5" s="30">
        <v>1</v>
      </c>
      <c r="F5" s="30"/>
      <c r="G5" s="30"/>
      <c r="H5" s="30"/>
    </row>
    <row r="6" spans="1:8" x14ac:dyDescent="0.25">
      <c r="A6" s="30" t="s">
        <v>76</v>
      </c>
      <c r="B6" s="30">
        <v>0.30162325606921364</v>
      </c>
      <c r="C6" s="30">
        <v>0.37357510056503046</v>
      </c>
      <c r="D6" s="30">
        <v>-8.2512295248056255E-2</v>
      </c>
      <c r="E6" s="30">
        <v>0.11288541064684353</v>
      </c>
      <c r="F6" s="30">
        <v>1</v>
      </c>
      <c r="G6" s="30"/>
      <c r="H6" s="30"/>
    </row>
    <row r="7" spans="1:8" x14ac:dyDescent="0.25">
      <c r="A7" s="30" t="s">
        <v>77</v>
      </c>
      <c r="B7" s="30">
        <v>0.24277570314044142</v>
      </c>
      <c r="C7" s="30">
        <v>0.31158317280252051</v>
      </c>
      <c r="D7" s="30">
        <v>-0.2615160440215224</v>
      </c>
      <c r="E7" s="30">
        <v>-6.19010321412043E-2</v>
      </c>
      <c r="F7" s="30">
        <v>-0.13900960937138324</v>
      </c>
      <c r="G7" s="30">
        <v>1</v>
      </c>
      <c r="H7" s="30"/>
    </row>
    <row r="8" spans="1:8" ht="15.75" thickBot="1" x14ac:dyDescent="0.3">
      <c r="A8" s="31" t="s">
        <v>48</v>
      </c>
      <c r="B8" s="31">
        <v>0.35698588779016444</v>
      </c>
      <c r="C8" s="31">
        <v>0.11180543570133629</v>
      </c>
      <c r="D8" s="31">
        <v>8.0686472210214619E-2</v>
      </c>
      <c r="E8" s="31">
        <v>0.99150419700890091</v>
      </c>
      <c r="F8" s="31">
        <v>0.13008495595777739</v>
      </c>
      <c r="G8" s="31">
        <v>-3.9551712555935543E-2</v>
      </c>
      <c r="H8" s="3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14" sqref="K14"/>
    </sheetView>
  </sheetViews>
  <sheetFormatPr defaultRowHeight="15" x14ac:dyDescent="0.25"/>
  <sheetData>
    <row r="1" spans="1:8" x14ac:dyDescent="0.25">
      <c r="A1" s="32"/>
      <c r="B1" s="32" t="s">
        <v>45</v>
      </c>
      <c r="C1" s="32" t="s">
        <v>46</v>
      </c>
      <c r="D1" s="32" t="s">
        <v>42</v>
      </c>
      <c r="E1" s="32" t="s">
        <v>47</v>
      </c>
      <c r="F1" s="32" t="s">
        <v>76</v>
      </c>
      <c r="G1" s="32" t="s">
        <v>77</v>
      </c>
      <c r="H1" s="32" t="s">
        <v>48</v>
      </c>
    </row>
    <row r="2" spans="1:8" x14ac:dyDescent="0.25">
      <c r="A2" s="30" t="s">
        <v>45</v>
      </c>
      <c r="B2" s="30">
        <f>VARP(Data!$A$2:$A$1048576)</f>
        <v>641172653.06122446</v>
      </c>
      <c r="C2" s="30"/>
      <c r="D2" s="30"/>
      <c r="E2" s="30"/>
      <c r="F2" s="30"/>
      <c r="G2" s="30"/>
      <c r="H2" s="30"/>
    </row>
    <row r="3" spans="1:8" x14ac:dyDescent="0.25">
      <c r="A3" s="30" t="s">
        <v>46</v>
      </c>
      <c r="B3" s="30">
        <v>30841.632653061235</v>
      </c>
      <c r="C3" s="30">
        <f>VARP(Data!$B$2:$B$1048576)</f>
        <v>6.6726530612244899</v>
      </c>
      <c r="D3" s="30"/>
      <c r="E3" s="30"/>
      <c r="F3" s="30"/>
      <c r="G3" s="30"/>
      <c r="H3" s="30"/>
    </row>
    <row r="4" spans="1:8" x14ac:dyDescent="0.25">
      <c r="A4" s="30" t="s">
        <v>42</v>
      </c>
      <c r="B4" s="30">
        <v>355.51020408163282</v>
      </c>
      <c r="C4" s="30">
        <v>-2.6938775510204089E-2</v>
      </c>
      <c r="D4" s="30">
        <f>VARP(Data!$C$2:$C$1048576)</f>
        <v>0.24979591836734694</v>
      </c>
      <c r="E4" s="30"/>
      <c r="F4" s="30"/>
      <c r="G4" s="30"/>
      <c r="H4" s="30"/>
    </row>
    <row r="5" spans="1:8" x14ac:dyDescent="0.25">
      <c r="A5" s="30" t="s">
        <v>47</v>
      </c>
      <c r="B5" s="30">
        <v>120298.7755102041</v>
      </c>
      <c r="C5" s="30">
        <v>2.8440816326530629</v>
      </c>
      <c r="D5" s="30">
        <v>0.37306122448979612</v>
      </c>
      <c r="E5" s="30">
        <f>VARP(Data!$D$2:$D$1048576)</f>
        <v>230.95836734693879</v>
      </c>
      <c r="F5" s="30"/>
      <c r="G5" s="30"/>
      <c r="H5" s="30"/>
    </row>
    <row r="6" spans="1:8" x14ac:dyDescent="0.25">
      <c r="A6" s="30" t="s">
        <v>76</v>
      </c>
      <c r="B6" s="30">
        <v>3779.591836734694</v>
      </c>
      <c r="C6" s="30">
        <v>0.47755102040816327</v>
      </c>
      <c r="D6" s="30">
        <v>-2.0408163265306138E-2</v>
      </c>
      <c r="E6" s="30">
        <v>0.84897959183673488</v>
      </c>
      <c r="F6" s="30">
        <f>VARP(Data!$E$2:$E$1048576)</f>
        <v>0.24489795918367346</v>
      </c>
      <c r="G6" s="30"/>
      <c r="H6" s="30"/>
    </row>
    <row r="7" spans="1:8" x14ac:dyDescent="0.25">
      <c r="A7" s="30" t="s">
        <v>77</v>
      </c>
      <c r="B7" s="30">
        <v>2917.9591836734699</v>
      </c>
      <c r="C7" s="30">
        <v>0.38204081632653059</v>
      </c>
      <c r="D7" s="30">
        <v>-6.2040816326530593E-2</v>
      </c>
      <c r="E7" s="30">
        <v>-0.44653061224489743</v>
      </c>
      <c r="F7" s="30">
        <v>-3.265306122448982E-2</v>
      </c>
      <c r="G7" s="30">
        <f>VARP(Data!$F$2:$F$1048576)</f>
        <v>0.2253061224489796</v>
      </c>
      <c r="H7" s="30"/>
    </row>
    <row r="8" spans="1:8" ht="15.75" thickBot="1" x14ac:dyDescent="0.3">
      <c r="A8" s="31" t="s">
        <v>48</v>
      </c>
      <c r="B8" s="31">
        <v>130100.40816326527</v>
      </c>
      <c r="C8" s="31">
        <v>4.1567346938775538</v>
      </c>
      <c r="D8" s="31">
        <v>0.5804081632653062</v>
      </c>
      <c r="E8" s="31">
        <v>216.87102040816328</v>
      </c>
      <c r="F8" s="31">
        <v>0.92653061224489819</v>
      </c>
      <c r="G8" s="31">
        <v>-0.27020408163265314</v>
      </c>
      <c r="H8" s="31">
        <f>VARP(Data!$G$2:$G$1048576)</f>
        <v>207.1477551020408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8"/>
  <sheetViews>
    <sheetView showGridLines="0" topLeftCell="O1" workbookViewId="0">
      <selection activeCell="Z6" sqref="Z6"/>
    </sheetView>
  </sheetViews>
  <sheetFormatPr defaultRowHeight="15" outlineLevelCol="1" x14ac:dyDescent="0.25"/>
  <cols>
    <col min="1" max="1" width="11.5703125" hidden="1" customWidth="1" outlineLevel="1"/>
    <col min="2" max="14" width="0" hidden="1" customWidth="1" outlineLevel="1"/>
    <col min="15" max="15" width="14.28515625" bestFit="1" customWidth="1" collapsed="1"/>
  </cols>
  <sheetData>
    <row r="2" spans="1:21" x14ac:dyDescent="0.25">
      <c r="A2" s="4">
        <v>17000</v>
      </c>
      <c r="B2" s="2">
        <v>8</v>
      </c>
      <c r="C2" s="2">
        <v>0</v>
      </c>
      <c r="D2" s="2">
        <v>1</v>
      </c>
      <c r="E2" s="2">
        <v>1</v>
      </c>
      <c r="F2" s="2">
        <v>1</v>
      </c>
      <c r="G2" s="2">
        <v>19</v>
      </c>
      <c r="O2" s="21" t="s">
        <v>78</v>
      </c>
      <c r="P2" s="22" t="s">
        <v>46</v>
      </c>
      <c r="Q2" s="22" t="s">
        <v>42</v>
      </c>
      <c r="R2" s="22" t="s">
        <v>47</v>
      </c>
      <c r="S2" s="22" t="s">
        <v>79</v>
      </c>
      <c r="T2" s="22" t="s">
        <v>80</v>
      </c>
      <c r="U2" s="22" t="s">
        <v>48</v>
      </c>
    </row>
    <row r="3" spans="1:21" x14ac:dyDescent="0.25">
      <c r="A3" s="23">
        <v>22000</v>
      </c>
      <c r="B3" s="2">
        <v>12</v>
      </c>
      <c r="C3" s="2">
        <v>1</v>
      </c>
      <c r="D3" s="2">
        <v>2</v>
      </c>
      <c r="E3" s="2">
        <v>0</v>
      </c>
      <c r="F3" s="2">
        <v>0</v>
      </c>
      <c r="G3" s="2">
        <v>20</v>
      </c>
      <c r="O3" s="4">
        <v>17000</v>
      </c>
      <c r="P3" s="2">
        <v>8</v>
      </c>
      <c r="Q3" s="2">
        <v>0</v>
      </c>
      <c r="R3" s="2">
        <v>1</v>
      </c>
      <c r="S3" s="2">
        <v>1</v>
      </c>
      <c r="T3" s="2">
        <v>1</v>
      </c>
      <c r="U3" s="2">
        <v>19</v>
      </c>
    </row>
    <row r="4" spans="1:21" x14ac:dyDescent="0.25">
      <c r="A4" s="23">
        <v>27000</v>
      </c>
      <c r="B4" s="2">
        <v>12</v>
      </c>
      <c r="C4" s="2">
        <v>1</v>
      </c>
      <c r="D4" s="2">
        <v>2</v>
      </c>
      <c r="E4" s="2">
        <v>0</v>
      </c>
      <c r="F4" s="2">
        <v>1</v>
      </c>
      <c r="G4" s="2">
        <v>20</v>
      </c>
      <c r="O4" s="23">
        <v>22000</v>
      </c>
      <c r="P4" s="2">
        <v>12</v>
      </c>
      <c r="Q4" s="2">
        <v>1</v>
      </c>
      <c r="R4" s="2">
        <v>2</v>
      </c>
      <c r="S4" s="2">
        <v>0</v>
      </c>
      <c r="T4" s="2">
        <v>0</v>
      </c>
      <c r="U4" s="2">
        <v>20</v>
      </c>
    </row>
    <row r="5" spans="1:21" x14ac:dyDescent="0.25">
      <c r="A5" s="23">
        <v>20000</v>
      </c>
      <c r="B5" s="2">
        <v>12</v>
      </c>
      <c r="C5" s="2">
        <v>0</v>
      </c>
      <c r="D5" s="2">
        <v>3</v>
      </c>
      <c r="E5" s="2">
        <v>0</v>
      </c>
      <c r="F5" s="2">
        <v>1</v>
      </c>
      <c r="G5" s="2">
        <v>21</v>
      </c>
      <c r="O5" s="23">
        <v>27000</v>
      </c>
      <c r="P5" s="2">
        <v>12</v>
      </c>
      <c r="Q5" s="2">
        <v>1</v>
      </c>
      <c r="R5" s="2">
        <v>2</v>
      </c>
      <c r="S5" s="2">
        <v>0</v>
      </c>
      <c r="T5" s="2">
        <v>1</v>
      </c>
      <c r="U5" s="2">
        <v>20</v>
      </c>
    </row>
    <row r="6" spans="1:21" x14ac:dyDescent="0.25">
      <c r="A6" s="23">
        <v>44000</v>
      </c>
      <c r="B6" s="2">
        <v>12</v>
      </c>
      <c r="C6" s="2">
        <v>1</v>
      </c>
      <c r="D6" s="2">
        <v>3</v>
      </c>
      <c r="E6" s="2">
        <v>0</v>
      </c>
      <c r="F6" s="2">
        <v>0</v>
      </c>
      <c r="G6" s="2">
        <v>21</v>
      </c>
      <c r="O6" s="23">
        <v>20000</v>
      </c>
      <c r="P6" s="2">
        <v>12</v>
      </c>
      <c r="Q6" s="2">
        <v>0</v>
      </c>
      <c r="R6" s="2">
        <v>3</v>
      </c>
      <c r="S6" s="2">
        <v>0</v>
      </c>
      <c r="T6" s="2">
        <v>1</v>
      </c>
      <c r="U6" s="2">
        <v>21</v>
      </c>
    </row>
    <row r="7" spans="1:21" x14ac:dyDescent="0.25">
      <c r="A7" s="23">
        <v>48000</v>
      </c>
      <c r="B7" s="2">
        <v>13</v>
      </c>
      <c r="C7" s="2">
        <v>0</v>
      </c>
      <c r="D7" s="2">
        <v>3</v>
      </c>
      <c r="E7" s="2">
        <v>1</v>
      </c>
      <c r="F7" s="2">
        <v>0</v>
      </c>
      <c r="G7" s="2">
        <v>21</v>
      </c>
      <c r="O7" s="23">
        <v>44000</v>
      </c>
      <c r="P7" s="2">
        <v>12</v>
      </c>
      <c r="Q7" s="2">
        <v>1</v>
      </c>
      <c r="R7" s="2">
        <v>3</v>
      </c>
      <c r="S7" s="2">
        <v>0</v>
      </c>
      <c r="T7" s="2">
        <v>0</v>
      </c>
      <c r="U7" s="2">
        <v>21</v>
      </c>
    </row>
    <row r="8" spans="1:21" x14ac:dyDescent="0.25">
      <c r="A8" s="23">
        <v>20000</v>
      </c>
      <c r="B8" s="2">
        <v>12</v>
      </c>
      <c r="C8" s="2">
        <v>1</v>
      </c>
      <c r="D8" s="2">
        <v>4</v>
      </c>
      <c r="E8" s="2">
        <v>1</v>
      </c>
      <c r="F8" s="2">
        <v>0</v>
      </c>
      <c r="G8" s="2">
        <v>22</v>
      </c>
      <c r="O8" s="23">
        <v>48000</v>
      </c>
      <c r="P8" s="2">
        <v>13</v>
      </c>
      <c r="Q8" s="2">
        <v>0</v>
      </c>
      <c r="R8" s="2">
        <v>3</v>
      </c>
      <c r="S8" s="2">
        <v>1</v>
      </c>
      <c r="T8" s="2">
        <v>0</v>
      </c>
      <c r="U8" s="2">
        <v>21</v>
      </c>
    </row>
    <row r="9" spans="1:21" x14ac:dyDescent="0.25">
      <c r="A9" s="23">
        <v>36000</v>
      </c>
      <c r="B9" s="2">
        <v>18</v>
      </c>
      <c r="C9" s="2">
        <v>0</v>
      </c>
      <c r="D9" s="2">
        <v>5</v>
      </c>
      <c r="E9" s="2">
        <v>0</v>
      </c>
      <c r="F9" s="2">
        <v>1</v>
      </c>
      <c r="G9" s="2">
        <v>23</v>
      </c>
      <c r="O9" s="23">
        <v>20000</v>
      </c>
      <c r="P9" s="2">
        <v>12</v>
      </c>
      <c r="Q9" s="2">
        <v>1</v>
      </c>
      <c r="R9" s="2">
        <v>4</v>
      </c>
      <c r="S9" s="2">
        <v>1</v>
      </c>
      <c r="T9" s="2">
        <v>0</v>
      </c>
      <c r="U9" s="2">
        <v>22</v>
      </c>
    </row>
    <row r="10" spans="1:21" x14ac:dyDescent="0.25">
      <c r="A10" s="23">
        <v>30000</v>
      </c>
      <c r="B10" s="2">
        <v>16</v>
      </c>
      <c r="C10" s="2">
        <v>1</v>
      </c>
      <c r="D10" s="2">
        <v>6</v>
      </c>
      <c r="E10" s="2">
        <v>0</v>
      </c>
      <c r="F10" s="2">
        <v>1</v>
      </c>
      <c r="G10" s="2">
        <v>24</v>
      </c>
      <c r="O10" s="23">
        <v>36000</v>
      </c>
      <c r="P10" s="2">
        <v>18</v>
      </c>
      <c r="Q10" s="2">
        <v>0</v>
      </c>
      <c r="R10" s="2">
        <v>5</v>
      </c>
      <c r="S10" s="2">
        <v>0</v>
      </c>
      <c r="T10" s="2">
        <v>1</v>
      </c>
      <c r="U10" s="2">
        <v>23</v>
      </c>
    </row>
    <row r="11" spans="1:21" x14ac:dyDescent="0.25">
      <c r="A11" s="23">
        <v>28000</v>
      </c>
      <c r="B11" s="2">
        <v>12</v>
      </c>
      <c r="C11" s="2">
        <v>0</v>
      </c>
      <c r="D11" s="2">
        <v>7</v>
      </c>
      <c r="E11" s="2">
        <v>0</v>
      </c>
      <c r="F11" s="2">
        <v>1</v>
      </c>
      <c r="G11" s="2">
        <v>25</v>
      </c>
      <c r="O11" s="23">
        <v>30000</v>
      </c>
      <c r="P11" s="2">
        <v>16</v>
      </c>
      <c r="Q11" s="2">
        <v>1</v>
      </c>
      <c r="R11" s="2">
        <v>6</v>
      </c>
      <c r="S11" s="2">
        <v>0</v>
      </c>
      <c r="T11" s="2">
        <v>1</v>
      </c>
      <c r="U11" s="2">
        <v>24</v>
      </c>
    </row>
    <row r="12" spans="1:21" x14ac:dyDescent="0.25">
      <c r="A12" s="23">
        <v>47000</v>
      </c>
      <c r="B12" s="2">
        <v>16</v>
      </c>
      <c r="C12" s="2">
        <v>1</v>
      </c>
      <c r="D12" s="2">
        <v>10</v>
      </c>
      <c r="E12" s="2">
        <v>0</v>
      </c>
      <c r="F12" s="2">
        <v>1</v>
      </c>
      <c r="G12" s="2">
        <v>28</v>
      </c>
      <c r="O12" s="23">
        <v>28000</v>
      </c>
      <c r="P12" s="2">
        <v>12</v>
      </c>
      <c r="Q12" s="2">
        <v>0</v>
      </c>
      <c r="R12" s="2">
        <v>7</v>
      </c>
      <c r="S12" s="2">
        <v>0</v>
      </c>
      <c r="T12" s="2">
        <v>1</v>
      </c>
      <c r="U12" s="2">
        <v>25</v>
      </c>
    </row>
    <row r="13" spans="1:21" x14ac:dyDescent="0.25">
      <c r="A13" s="23">
        <v>50000</v>
      </c>
      <c r="B13" s="2">
        <v>16</v>
      </c>
      <c r="C13" s="2">
        <v>0</v>
      </c>
      <c r="D13" s="2">
        <v>12</v>
      </c>
      <c r="E13" s="2">
        <v>1</v>
      </c>
      <c r="F13" s="2">
        <v>1</v>
      </c>
      <c r="G13" s="2">
        <v>30</v>
      </c>
      <c r="O13" s="23">
        <v>47000</v>
      </c>
      <c r="P13" s="2">
        <v>16</v>
      </c>
      <c r="Q13" s="2">
        <v>1</v>
      </c>
      <c r="R13" s="2">
        <v>10</v>
      </c>
      <c r="S13" s="2">
        <v>0</v>
      </c>
      <c r="T13" s="2">
        <v>1</v>
      </c>
      <c r="U13" s="2">
        <v>28</v>
      </c>
    </row>
    <row r="14" spans="1:21" x14ac:dyDescent="0.25">
      <c r="A14" s="23">
        <v>65000</v>
      </c>
      <c r="B14" s="2">
        <v>16</v>
      </c>
      <c r="C14" s="2">
        <v>1</v>
      </c>
      <c r="D14" s="2">
        <v>12</v>
      </c>
      <c r="E14" s="2">
        <v>1</v>
      </c>
      <c r="F14" s="2">
        <v>1</v>
      </c>
      <c r="G14" s="2">
        <v>30</v>
      </c>
      <c r="O14" s="23">
        <v>50000</v>
      </c>
      <c r="P14" s="2">
        <v>16</v>
      </c>
      <c r="Q14" s="2">
        <v>0</v>
      </c>
      <c r="R14" s="2">
        <v>12</v>
      </c>
      <c r="S14" s="2">
        <v>1</v>
      </c>
      <c r="T14" s="2">
        <v>1</v>
      </c>
      <c r="U14" s="2">
        <v>30</v>
      </c>
    </row>
    <row r="15" spans="1:21" x14ac:dyDescent="0.25">
      <c r="A15" s="23">
        <v>75000</v>
      </c>
      <c r="B15" s="2">
        <v>18</v>
      </c>
      <c r="C15" s="2">
        <v>1</v>
      </c>
      <c r="D15" s="2">
        <v>5</v>
      </c>
      <c r="E15" s="2">
        <v>1</v>
      </c>
      <c r="F15" s="2">
        <v>1</v>
      </c>
      <c r="G15" s="2">
        <v>30</v>
      </c>
      <c r="O15" s="23">
        <v>65000</v>
      </c>
      <c r="P15" s="2">
        <v>16</v>
      </c>
      <c r="Q15" s="2">
        <v>1</v>
      </c>
      <c r="R15" s="2">
        <v>12</v>
      </c>
      <c r="S15" s="2">
        <v>1</v>
      </c>
      <c r="T15" s="2">
        <v>1</v>
      </c>
      <c r="U15" s="2">
        <v>30</v>
      </c>
    </row>
    <row r="16" spans="1:21" x14ac:dyDescent="0.25">
      <c r="A16" s="23">
        <v>70000</v>
      </c>
      <c r="B16" s="2">
        <v>16</v>
      </c>
      <c r="C16" s="2">
        <v>0</v>
      </c>
      <c r="D16" s="2">
        <v>14</v>
      </c>
      <c r="E16" s="2">
        <v>1</v>
      </c>
      <c r="F16" s="2">
        <v>1</v>
      </c>
      <c r="G16" s="2">
        <v>32</v>
      </c>
      <c r="O16" s="23">
        <v>75000</v>
      </c>
      <c r="P16" s="2">
        <v>18</v>
      </c>
      <c r="Q16" s="2">
        <v>1</v>
      </c>
      <c r="R16" s="2">
        <v>5</v>
      </c>
      <c r="S16" s="2">
        <v>1</v>
      </c>
      <c r="T16" s="2">
        <v>1</v>
      </c>
      <c r="U16" s="2">
        <v>30</v>
      </c>
    </row>
    <row r="17" spans="1:21" x14ac:dyDescent="0.25">
      <c r="A17" s="23">
        <v>42000</v>
      </c>
      <c r="B17" s="2">
        <v>13</v>
      </c>
      <c r="C17" s="2">
        <v>0</v>
      </c>
      <c r="D17" s="2">
        <v>17</v>
      </c>
      <c r="E17" s="2">
        <v>0</v>
      </c>
      <c r="F17" s="2">
        <v>1</v>
      </c>
      <c r="G17" s="2">
        <v>35</v>
      </c>
      <c r="O17" s="23">
        <v>70000</v>
      </c>
      <c r="P17" s="2">
        <v>16</v>
      </c>
      <c r="Q17" s="2">
        <v>0</v>
      </c>
      <c r="R17" s="2">
        <v>14</v>
      </c>
      <c r="S17" s="2">
        <v>1</v>
      </c>
      <c r="T17" s="2">
        <v>1</v>
      </c>
      <c r="U17" s="2">
        <v>32</v>
      </c>
    </row>
    <row r="18" spans="1:21" x14ac:dyDescent="0.25">
      <c r="A18" s="23">
        <v>61000</v>
      </c>
      <c r="B18" s="2">
        <v>14</v>
      </c>
      <c r="C18" s="2">
        <v>0</v>
      </c>
      <c r="D18" s="2">
        <v>18</v>
      </c>
      <c r="E18" s="2">
        <v>1</v>
      </c>
      <c r="F18" s="2">
        <v>0</v>
      </c>
      <c r="G18" s="2">
        <v>36</v>
      </c>
      <c r="O18" s="23">
        <v>42000</v>
      </c>
      <c r="P18" s="2">
        <v>13</v>
      </c>
      <c r="Q18" s="2">
        <v>0</v>
      </c>
      <c r="R18" s="2">
        <v>17</v>
      </c>
      <c r="S18" s="2">
        <v>0</v>
      </c>
      <c r="T18" s="2">
        <v>1</v>
      </c>
      <c r="U18" s="2">
        <v>35</v>
      </c>
    </row>
    <row r="19" spans="1:21" x14ac:dyDescent="0.25">
      <c r="A19" s="23">
        <v>80000</v>
      </c>
      <c r="B19" s="2">
        <v>17</v>
      </c>
      <c r="C19" s="2">
        <v>0</v>
      </c>
      <c r="D19" s="2">
        <v>18</v>
      </c>
      <c r="E19" s="2">
        <v>1</v>
      </c>
      <c r="F19" s="2">
        <v>1</v>
      </c>
      <c r="G19" s="2">
        <v>36</v>
      </c>
      <c r="O19" s="23">
        <v>61000</v>
      </c>
      <c r="P19" s="2">
        <v>14</v>
      </c>
      <c r="Q19" s="2">
        <v>0</v>
      </c>
      <c r="R19" s="2">
        <v>18</v>
      </c>
      <c r="S19" s="2">
        <v>1</v>
      </c>
      <c r="T19" s="2">
        <v>0</v>
      </c>
      <c r="U19" s="2">
        <v>36</v>
      </c>
    </row>
    <row r="20" spans="1:21" x14ac:dyDescent="0.25">
      <c r="A20" s="23">
        <v>100000</v>
      </c>
      <c r="B20" s="2">
        <v>18</v>
      </c>
      <c r="C20" s="2">
        <v>0</v>
      </c>
      <c r="D20" s="2">
        <v>18</v>
      </c>
      <c r="E20" s="2">
        <v>1</v>
      </c>
      <c r="F20" s="2">
        <v>1</v>
      </c>
      <c r="G20" s="2">
        <v>36</v>
      </c>
      <c r="O20" s="23">
        <v>80000</v>
      </c>
      <c r="P20" s="2">
        <v>17</v>
      </c>
      <c r="Q20" s="2">
        <v>0</v>
      </c>
      <c r="R20" s="2">
        <v>18</v>
      </c>
      <c r="S20" s="2">
        <v>1</v>
      </c>
      <c r="T20" s="2">
        <v>1</v>
      </c>
      <c r="U20" s="2">
        <v>36</v>
      </c>
    </row>
    <row r="21" spans="1:21" x14ac:dyDescent="0.25">
      <c r="A21" s="23">
        <v>37000</v>
      </c>
      <c r="B21" s="2">
        <v>18</v>
      </c>
      <c r="C21" s="2">
        <v>0</v>
      </c>
      <c r="D21" s="2">
        <v>19</v>
      </c>
      <c r="E21" s="2">
        <v>1</v>
      </c>
      <c r="F21" s="2">
        <v>1</v>
      </c>
      <c r="G21" s="2">
        <v>37</v>
      </c>
      <c r="O21" s="23">
        <v>100000</v>
      </c>
      <c r="P21" s="2">
        <v>18</v>
      </c>
      <c r="Q21" s="2">
        <v>0</v>
      </c>
      <c r="R21" s="2">
        <v>18</v>
      </c>
      <c r="S21" s="2">
        <v>1</v>
      </c>
      <c r="T21" s="2">
        <v>1</v>
      </c>
      <c r="U21" s="2">
        <v>36</v>
      </c>
    </row>
    <row r="22" spans="1:21" x14ac:dyDescent="0.25">
      <c r="A22" s="23">
        <v>33000</v>
      </c>
      <c r="B22" s="2">
        <v>12</v>
      </c>
      <c r="C22" s="2">
        <v>1</v>
      </c>
      <c r="D22" s="2">
        <v>20</v>
      </c>
      <c r="E22" s="2">
        <v>1</v>
      </c>
      <c r="F22" s="2">
        <v>0</v>
      </c>
      <c r="G22" s="2">
        <v>38</v>
      </c>
      <c r="O22" s="23">
        <v>37000</v>
      </c>
      <c r="P22" s="2">
        <v>18</v>
      </c>
      <c r="Q22" s="2">
        <v>0</v>
      </c>
      <c r="R22" s="2">
        <v>19</v>
      </c>
      <c r="S22" s="2">
        <v>1</v>
      </c>
      <c r="T22" s="2">
        <v>1</v>
      </c>
      <c r="U22" s="2">
        <v>37</v>
      </c>
    </row>
    <row r="23" spans="1:21" x14ac:dyDescent="0.25">
      <c r="A23" s="23">
        <v>32000</v>
      </c>
      <c r="B23" s="2">
        <v>14</v>
      </c>
      <c r="C23" s="2">
        <v>0</v>
      </c>
      <c r="D23" s="2">
        <v>22</v>
      </c>
      <c r="E23" s="2">
        <v>1</v>
      </c>
      <c r="F23" s="2">
        <v>0</v>
      </c>
      <c r="G23" s="2">
        <v>36</v>
      </c>
      <c r="O23" s="23">
        <v>33000</v>
      </c>
      <c r="P23" s="2">
        <v>12</v>
      </c>
      <c r="Q23" s="2">
        <v>1</v>
      </c>
      <c r="R23" s="2">
        <v>20</v>
      </c>
      <c r="S23" s="2">
        <v>1</v>
      </c>
      <c r="T23" s="2">
        <v>0</v>
      </c>
      <c r="U23" s="2">
        <v>38</v>
      </c>
    </row>
    <row r="24" spans="1:21" x14ac:dyDescent="0.25">
      <c r="A24" s="23">
        <v>38000</v>
      </c>
      <c r="B24" s="2">
        <v>12</v>
      </c>
      <c r="C24" s="2">
        <v>0</v>
      </c>
      <c r="D24" s="2">
        <v>24</v>
      </c>
      <c r="E24" s="2">
        <v>0</v>
      </c>
      <c r="F24" s="2">
        <v>1</v>
      </c>
      <c r="G24" s="2">
        <v>36</v>
      </c>
      <c r="O24" s="23">
        <v>32000</v>
      </c>
      <c r="P24" s="2">
        <v>14</v>
      </c>
      <c r="Q24" s="2">
        <v>0</v>
      </c>
      <c r="R24" s="2">
        <v>22</v>
      </c>
      <c r="S24" s="2">
        <v>1</v>
      </c>
      <c r="T24" s="2">
        <v>0</v>
      </c>
      <c r="U24" s="2">
        <v>36</v>
      </c>
    </row>
    <row r="25" spans="1:21" x14ac:dyDescent="0.25">
      <c r="A25" s="23">
        <v>50000</v>
      </c>
      <c r="B25" s="2">
        <v>11</v>
      </c>
      <c r="C25" s="2">
        <v>1</v>
      </c>
      <c r="D25" s="2">
        <v>25</v>
      </c>
      <c r="E25" s="2">
        <v>0</v>
      </c>
      <c r="F25" s="2">
        <v>0</v>
      </c>
      <c r="G25" s="2">
        <v>43</v>
      </c>
      <c r="O25" s="23">
        <v>38000</v>
      </c>
      <c r="P25" s="2">
        <v>12</v>
      </c>
      <c r="Q25" s="2">
        <v>0</v>
      </c>
      <c r="R25" s="2">
        <v>24</v>
      </c>
      <c r="S25" s="2">
        <v>0</v>
      </c>
      <c r="T25" s="2">
        <v>1</v>
      </c>
      <c r="U25" s="2">
        <v>36</v>
      </c>
    </row>
    <row r="26" spans="1:21" x14ac:dyDescent="0.25">
      <c r="A26" s="23">
        <v>34000</v>
      </c>
      <c r="B26" s="2">
        <v>17</v>
      </c>
      <c r="C26" s="2">
        <v>1</v>
      </c>
      <c r="D26" s="2">
        <v>26</v>
      </c>
      <c r="E26" s="2">
        <v>1</v>
      </c>
      <c r="F26" s="2">
        <v>1</v>
      </c>
      <c r="G26" s="2">
        <v>44</v>
      </c>
      <c r="O26" s="23">
        <v>50000</v>
      </c>
      <c r="P26" s="2">
        <v>11</v>
      </c>
      <c r="Q26" s="2">
        <v>1</v>
      </c>
      <c r="R26" s="2">
        <v>25</v>
      </c>
      <c r="S26" s="2">
        <v>0</v>
      </c>
      <c r="T26" s="2">
        <v>0</v>
      </c>
      <c r="U26" s="2">
        <v>43</v>
      </c>
    </row>
    <row r="27" spans="1:21" x14ac:dyDescent="0.25">
      <c r="A27" s="23">
        <v>30500</v>
      </c>
      <c r="B27" s="2">
        <v>16</v>
      </c>
      <c r="C27" s="2">
        <v>1</v>
      </c>
      <c r="D27" s="2">
        <v>27</v>
      </c>
      <c r="E27" s="2">
        <v>1</v>
      </c>
      <c r="F27" s="2">
        <v>0</v>
      </c>
      <c r="G27" s="2">
        <v>45</v>
      </c>
      <c r="O27" s="23">
        <v>34000</v>
      </c>
      <c r="P27" s="2">
        <v>17</v>
      </c>
      <c r="Q27" s="2">
        <v>1</v>
      </c>
      <c r="R27" s="2">
        <v>26</v>
      </c>
      <c r="S27" s="2">
        <v>1</v>
      </c>
      <c r="T27" s="2">
        <v>1</v>
      </c>
      <c r="U27" s="2">
        <v>44</v>
      </c>
    </row>
    <row r="28" spans="1:21" x14ac:dyDescent="0.25">
      <c r="A28" s="23">
        <v>50500</v>
      </c>
      <c r="B28" s="2">
        <v>12</v>
      </c>
      <c r="C28" s="2">
        <v>0</v>
      </c>
      <c r="D28" s="2">
        <v>33</v>
      </c>
      <c r="E28" s="2">
        <v>1</v>
      </c>
      <c r="F28" s="2">
        <v>1</v>
      </c>
      <c r="G28" s="2">
        <v>51</v>
      </c>
      <c r="O28" s="23">
        <v>30500</v>
      </c>
      <c r="P28" s="2">
        <v>16</v>
      </c>
      <c r="Q28" s="2">
        <v>1</v>
      </c>
      <c r="R28" s="2">
        <v>27</v>
      </c>
      <c r="S28" s="2">
        <v>1</v>
      </c>
      <c r="T28" s="2">
        <v>0</v>
      </c>
      <c r="U28" s="2">
        <v>45</v>
      </c>
    </row>
    <row r="29" spans="1:21" x14ac:dyDescent="0.25">
      <c r="A29" s="23">
        <v>85000</v>
      </c>
      <c r="B29" s="2">
        <v>11</v>
      </c>
      <c r="C29" s="2">
        <v>1</v>
      </c>
      <c r="D29" s="2">
        <v>33</v>
      </c>
      <c r="E29" s="2">
        <v>0</v>
      </c>
      <c r="F29" s="2">
        <v>1</v>
      </c>
      <c r="G29" s="2">
        <v>51</v>
      </c>
      <c r="O29" s="23">
        <v>50500</v>
      </c>
      <c r="P29" s="2">
        <v>12</v>
      </c>
      <c r="Q29" s="2">
        <v>0</v>
      </c>
      <c r="R29" s="2">
        <v>33</v>
      </c>
      <c r="S29" s="2">
        <v>1</v>
      </c>
      <c r="T29" s="2">
        <v>1</v>
      </c>
      <c r="U29" s="2">
        <v>51</v>
      </c>
    </row>
    <row r="30" spans="1:21" x14ac:dyDescent="0.25">
      <c r="A30" s="23">
        <v>45000</v>
      </c>
      <c r="B30" s="2">
        <v>12</v>
      </c>
      <c r="C30" s="2">
        <v>0</v>
      </c>
      <c r="D30" s="2">
        <v>43</v>
      </c>
      <c r="E30" s="2">
        <v>0</v>
      </c>
      <c r="F30" s="2">
        <v>0</v>
      </c>
      <c r="G30" s="2">
        <v>61</v>
      </c>
      <c r="O30" s="23">
        <v>85000</v>
      </c>
      <c r="P30" s="2">
        <v>11</v>
      </c>
      <c r="Q30" s="2">
        <v>1</v>
      </c>
      <c r="R30" s="2">
        <v>33</v>
      </c>
      <c r="S30" s="2">
        <v>0</v>
      </c>
      <c r="T30" s="2">
        <v>1</v>
      </c>
      <c r="U30" s="2">
        <v>51</v>
      </c>
    </row>
    <row r="31" spans="1:21" x14ac:dyDescent="0.25">
      <c r="A31" s="23">
        <v>32000</v>
      </c>
      <c r="B31" s="2">
        <v>12</v>
      </c>
      <c r="C31" s="2">
        <v>1</v>
      </c>
      <c r="D31" s="2">
        <v>45</v>
      </c>
      <c r="E31" s="2">
        <v>0</v>
      </c>
      <c r="F31" s="2">
        <v>1</v>
      </c>
      <c r="G31" s="2">
        <v>63</v>
      </c>
      <c r="O31" s="23">
        <v>45000</v>
      </c>
      <c r="P31" s="2">
        <v>12</v>
      </c>
      <c r="Q31" s="2">
        <v>0</v>
      </c>
      <c r="R31" s="2">
        <v>43</v>
      </c>
      <c r="S31" s="2">
        <v>0</v>
      </c>
      <c r="T31" s="2">
        <v>0</v>
      </c>
      <c r="U31" s="2">
        <v>61</v>
      </c>
    </row>
    <row r="32" spans="1:21" x14ac:dyDescent="0.25">
      <c r="A32" s="23">
        <v>38000</v>
      </c>
      <c r="B32" s="2">
        <v>16</v>
      </c>
      <c r="C32" s="2">
        <v>1</v>
      </c>
      <c r="D32" s="2">
        <v>45</v>
      </c>
      <c r="E32" s="2">
        <v>1</v>
      </c>
      <c r="F32" s="2">
        <v>0</v>
      </c>
      <c r="G32" s="2">
        <v>61</v>
      </c>
      <c r="O32" s="23">
        <v>32000</v>
      </c>
      <c r="P32" s="2">
        <v>12</v>
      </c>
      <c r="Q32" s="2">
        <v>1</v>
      </c>
      <c r="R32" s="2">
        <v>45</v>
      </c>
      <c r="S32" s="2">
        <v>0</v>
      </c>
      <c r="T32" s="2">
        <v>1</v>
      </c>
      <c r="U32" s="2">
        <v>63</v>
      </c>
    </row>
    <row r="33" spans="1:21" x14ac:dyDescent="0.25">
      <c r="A33" s="23">
        <v>49000</v>
      </c>
      <c r="B33" s="2">
        <v>12</v>
      </c>
      <c r="C33" s="2">
        <v>1</v>
      </c>
      <c r="D33" s="2">
        <v>45</v>
      </c>
      <c r="E33" s="2">
        <v>1</v>
      </c>
      <c r="F33" s="2">
        <v>0</v>
      </c>
      <c r="G33" s="2">
        <v>57</v>
      </c>
      <c r="O33" s="23">
        <v>38000</v>
      </c>
      <c r="P33" s="2">
        <v>16</v>
      </c>
      <c r="Q33" s="2">
        <v>1</v>
      </c>
      <c r="R33" s="2">
        <v>45</v>
      </c>
      <c r="S33" s="2">
        <v>1</v>
      </c>
      <c r="T33" s="2">
        <v>0</v>
      </c>
      <c r="U33" s="2">
        <v>61</v>
      </c>
    </row>
    <row r="34" spans="1:21" x14ac:dyDescent="0.25">
      <c r="A34" s="23">
        <v>55000</v>
      </c>
      <c r="B34" s="2">
        <v>16</v>
      </c>
      <c r="C34" s="2">
        <v>0</v>
      </c>
      <c r="D34" s="2">
        <v>45</v>
      </c>
      <c r="E34" s="2">
        <v>1</v>
      </c>
      <c r="F34" s="2">
        <v>1</v>
      </c>
      <c r="G34" s="2">
        <v>61</v>
      </c>
      <c r="O34" s="23">
        <v>49000</v>
      </c>
      <c r="P34" s="2">
        <v>12</v>
      </c>
      <c r="Q34" s="2">
        <v>1</v>
      </c>
      <c r="R34" s="2">
        <v>45</v>
      </c>
      <c r="S34" s="2">
        <v>1</v>
      </c>
      <c r="T34" s="2">
        <v>0</v>
      </c>
      <c r="U34" s="2">
        <v>57</v>
      </c>
    </row>
    <row r="35" spans="1:21" x14ac:dyDescent="0.25">
      <c r="A35" s="23">
        <v>145000</v>
      </c>
      <c r="B35" s="2">
        <v>18</v>
      </c>
      <c r="C35" s="2">
        <v>1</v>
      </c>
      <c r="D35" s="2">
        <v>45</v>
      </c>
      <c r="E35" s="2">
        <v>1</v>
      </c>
      <c r="F35" s="2">
        <v>1</v>
      </c>
      <c r="G35" s="2">
        <v>63</v>
      </c>
      <c r="O35" s="23">
        <v>55000</v>
      </c>
      <c r="P35" s="2">
        <v>16</v>
      </c>
      <c r="Q35" s="2">
        <v>0</v>
      </c>
      <c r="R35" s="2">
        <v>45</v>
      </c>
      <c r="S35" s="2">
        <v>1</v>
      </c>
      <c r="T35" s="2">
        <v>1</v>
      </c>
      <c r="U35" s="2">
        <v>61</v>
      </c>
    </row>
    <row r="36" spans="1:21" x14ac:dyDescent="0.25">
      <c r="A36" s="6">
        <v>40000</v>
      </c>
      <c r="B36" s="5">
        <v>14</v>
      </c>
      <c r="C36" s="5">
        <v>0</v>
      </c>
      <c r="D36" s="5">
        <v>47</v>
      </c>
      <c r="E36" s="5">
        <v>0</v>
      </c>
      <c r="F36" s="5">
        <v>1</v>
      </c>
      <c r="G36" s="5">
        <v>61</v>
      </c>
      <c r="O36" s="23">
        <v>145000</v>
      </c>
      <c r="P36" s="2">
        <v>18</v>
      </c>
      <c r="Q36" s="2">
        <v>1</v>
      </c>
      <c r="R36" s="2">
        <v>45</v>
      </c>
      <c r="S36" s="2">
        <v>1</v>
      </c>
      <c r="T36" s="2">
        <v>1</v>
      </c>
      <c r="U36" s="2">
        <v>63</v>
      </c>
    </row>
    <row r="37" spans="1:21" x14ac:dyDescent="0.25">
      <c r="O37" s="6">
        <v>40000</v>
      </c>
      <c r="P37" s="5">
        <v>14</v>
      </c>
      <c r="Q37" s="5">
        <v>0</v>
      </c>
      <c r="R37" s="5">
        <v>47</v>
      </c>
      <c r="S37" s="5">
        <v>0</v>
      </c>
      <c r="T37" s="5">
        <v>1</v>
      </c>
      <c r="U37" s="5">
        <v>61</v>
      </c>
    </row>
    <row r="38" spans="1:21" x14ac:dyDescent="0.25">
      <c r="O38" s="24">
        <f t="shared" ref="O38:U38" si="0">SUM(O3:O37)</f>
        <v>1676000</v>
      </c>
      <c r="P38" s="25">
        <f t="shared" si="0"/>
        <v>494</v>
      </c>
      <c r="Q38" s="25">
        <f t="shared" si="0"/>
        <v>17</v>
      </c>
      <c r="R38" s="25">
        <f t="shared" si="0"/>
        <v>704</v>
      </c>
      <c r="S38" s="25">
        <f t="shared" si="0"/>
        <v>20</v>
      </c>
      <c r="T38" s="25">
        <f t="shared" si="0"/>
        <v>23</v>
      </c>
      <c r="U38" s="25">
        <f t="shared" si="0"/>
        <v>1317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J13:R256"/>
  <sheetViews>
    <sheetView showGridLines="0" tabSelected="1" zoomScale="85" zoomScaleNormal="85" workbookViewId="0">
      <selection activeCell="H13" sqref="H13"/>
    </sheetView>
  </sheetViews>
  <sheetFormatPr defaultRowHeight="15" x14ac:dyDescent="0.25"/>
  <cols>
    <col min="8" max="8" width="45.7109375" customWidth="1"/>
    <col min="10" max="18" width="16" customWidth="1"/>
  </cols>
  <sheetData>
    <row r="13" spans="10:17" ht="15.75" thickBot="1" x14ac:dyDescent="0.3"/>
    <row r="14" spans="10:17" x14ac:dyDescent="0.25">
      <c r="J14" s="32"/>
      <c r="K14" s="32" t="s">
        <v>78</v>
      </c>
      <c r="L14" s="32" t="s">
        <v>46</v>
      </c>
      <c r="M14" s="32" t="s">
        <v>42</v>
      </c>
      <c r="N14" s="32" t="s">
        <v>47</v>
      </c>
      <c r="O14" s="32" t="s">
        <v>79</v>
      </c>
      <c r="P14" s="32" t="s">
        <v>80</v>
      </c>
      <c r="Q14" s="32" t="s">
        <v>48</v>
      </c>
    </row>
    <row r="15" spans="10:17" x14ac:dyDescent="0.25">
      <c r="J15" s="30" t="s">
        <v>78</v>
      </c>
      <c r="K15" s="30">
        <v>1</v>
      </c>
      <c r="L15" s="30"/>
      <c r="M15" s="30"/>
      <c r="N15" s="30"/>
      <c r="O15" s="30"/>
      <c r="P15" s="30"/>
      <c r="Q15" s="30"/>
    </row>
    <row r="16" spans="10:17" x14ac:dyDescent="0.25">
      <c r="J16" s="30" t="s">
        <v>46</v>
      </c>
      <c r="K16" s="36">
        <v>0.47152051446472887</v>
      </c>
      <c r="L16" s="36">
        <v>1</v>
      </c>
      <c r="M16" s="36"/>
      <c r="N16" s="36"/>
      <c r="O16" s="36"/>
      <c r="P16" s="36"/>
      <c r="Q16" s="30"/>
    </row>
    <row r="17" spans="10:17" x14ac:dyDescent="0.25">
      <c r="J17" s="30" t="s">
        <v>42</v>
      </c>
      <c r="K17" s="36">
        <v>2.8091304434152878E-2</v>
      </c>
      <c r="L17" s="36">
        <v>-2.0865841781328314E-2</v>
      </c>
      <c r="M17" s="36">
        <v>1</v>
      </c>
      <c r="N17" s="36"/>
      <c r="O17" s="36"/>
      <c r="P17" s="36"/>
      <c r="Q17" s="30"/>
    </row>
    <row r="18" spans="10:17" x14ac:dyDescent="0.25">
      <c r="J18" s="30" t="s">
        <v>47</v>
      </c>
      <c r="K18" s="36">
        <v>0.31261287532627768</v>
      </c>
      <c r="L18" s="36">
        <v>7.2447922269902501E-2</v>
      </c>
      <c r="M18" s="36">
        <v>4.9115728730170664E-2</v>
      </c>
      <c r="N18" s="36">
        <v>1</v>
      </c>
      <c r="O18" s="36"/>
      <c r="P18" s="36"/>
      <c r="Q18" s="30"/>
    </row>
    <row r="19" spans="10:17" x14ac:dyDescent="0.25">
      <c r="J19" s="30" t="s">
        <v>79</v>
      </c>
      <c r="K19" s="36">
        <v>0.30162325606921364</v>
      </c>
      <c r="L19" s="36">
        <v>0.37357510056503046</v>
      </c>
      <c r="M19" s="36">
        <v>-8.2512295248056255E-2</v>
      </c>
      <c r="N19" s="36">
        <v>0.11288541064684353</v>
      </c>
      <c r="O19" s="36">
        <v>1</v>
      </c>
      <c r="P19" s="36"/>
      <c r="Q19" s="30"/>
    </row>
    <row r="20" spans="10:17" x14ac:dyDescent="0.25">
      <c r="J20" s="30" t="s">
        <v>80</v>
      </c>
      <c r="K20" s="36">
        <v>0.24277570314044142</v>
      </c>
      <c r="L20" s="36">
        <v>0.31158317280252051</v>
      </c>
      <c r="M20" s="36">
        <v>-0.2615160440215224</v>
      </c>
      <c r="N20" s="36">
        <v>-6.19010321412043E-2</v>
      </c>
      <c r="O20" s="36">
        <v>-0.13900960937138324</v>
      </c>
      <c r="P20" s="36">
        <v>1</v>
      </c>
      <c r="Q20" s="30"/>
    </row>
    <row r="21" spans="10:17" ht="15.75" thickBot="1" x14ac:dyDescent="0.3">
      <c r="J21" s="31" t="s">
        <v>48</v>
      </c>
      <c r="K21" s="37">
        <v>0.35698588779016444</v>
      </c>
      <c r="L21" s="37">
        <v>0.11180543570133629</v>
      </c>
      <c r="M21" s="37">
        <v>8.0686472210214619E-2</v>
      </c>
      <c r="N21" s="37">
        <v>0.99150419700890091</v>
      </c>
      <c r="O21" s="37">
        <v>0.13008495595777739</v>
      </c>
      <c r="P21" s="37">
        <v>-3.9551712555935543E-2</v>
      </c>
      <c r="Q21" s="31">
        <v>1</v>
      </c>
    </row>
    <row r="75" spans="10:11" x14ac:dyDescent="0.25">
      <c r="J75" t="s">
        <v>49</v>
      </c>
    </row>
    <row r="76" spans="10:11" ht="15.75" thickBot="1" x14ac:dyDescent="0.3"/>
    <row r="77" spans="10:11" x14ac:dyDescent="0.25">
      <c r="J77" s="29" t="s">
        <v>50</v>
      </c>
      <c r="K77" s="29"/>
    </row>
    <row r="78" spans="10:11" x14ac:dyDescent="0.25">
      <c r="J78" s="30" t="s">
        <v>51</v>
      </c>
      <c r="K78" s="30">
        <v>0.62196808445696139</v>
      </c>
    </row>
    <row r="79" spans="10:11" x14ac:dyDescent="0.25">
      <c r="J79" s="30" t="s">
        <v>52</v>
      </c>
      <c r="K79" s="30">
        <v>0.38684429808306187</v>
      </c>
    </row>
    <row r="80" spans="10:11" x14ac:dyDescent="0.25">
      <c r="J80" s="30" t="s">
        <v>53</v>
      </c>
      <c r="K80" s="30">
        <v>0.25545379052943229</v>
      </c>
    </row>
    <row r="81" spans="10:18" x14ac:dyDescent="0.25">
      <c r="J81" s="30" t="s">
        <v>54</v>
      </c>
      <c r="K81" s="30">
        <v>22168.07017248289</v>
      </c>
    </row>
    <row r="82" spans="10:18" ht="15.75" thickBot="1" x14ac:dyDescent="0.3">
      <c r="J82" s="31" t="s">
        <v>38</v>
      </c>
      <c r="K82" s="31">
        <v>35</v>
      </c>
    </row>
    <row r="84" spans="10:18" ht="15.75" thickBot="1" x14ac:dyDescent="0.3">
      <c r="J84" t="s">
        <v>55</v>
      </c>
    </row>
    <row r="85" spans="10:18" x14ac:dyDescent="0.25">
      <c r="J85" s="32"/>
      <c r="K85" s="32" t="s">
        <v>56</v>
      </c>
      <c r="L85" s="32" t="s">
        <v>34</v>
      </c>
      <c r="M85" s="32" t="s">
        <v>35</v>
      </c>
      <c r="N85" s="32" t="s">
        <v>57</v>
      </c>
      <c r="O85" s="32" t="s">
        <v>58</v>
      </c>
    </row>
    <row r="86" spans="10:18" x14ac:dyDescent="0.25">
      <c r="J86" s="30" t="s">
        <v>32</v>
      </c>
      <c r="K86" s="30">
        <v>6</v>
      </c>
      <c r="L86" s="30">
        <v>8681189472.3233356</v>
      </c>
      <c r="M86" s="30">
        <v>1446864912.0538893</v>
      </c>
      <c r="N86" s="30">
        <v>2.944233227238001</v>
      </c>
      <c r="O86" s="30">
        <v>2.3493671667783055E-2</v>
      </c>
    </row>
    <row r="87" spans="10:18" x14ac:dyDescent="0.25">
      <c r="J87" s="30" t="s">
        <v>39</v>
      </c>
      <c r="K87" s="30">
        <v>28</v>
      </c>
      <c r="L87" s="30">
        <v>13759853384.819517</v>
      </c>
      <c r="M87" s="30">
        <v>491423335.17212564</v>
      </c>
      <c r="N87" s="30"/>
      <c r="O87" s="30"/>
    </row>
    <row r="88" spans="10:18" ht="15.75" thickBot="1" x14ac:dyDescent="0.3">
      <c r="J88" s="31" t="s">
        <v>36</v>
      </c>
      <c r="K88" s="31">
        <v>34</v>
      </c>
      <c r="L88" s="31">
        <v>22441042857.142853</v>
      </c>
      <c r="M88" s="31"/>
      <c r="N88" s="31"/>
      <c r="O88" s="31"/>
    </row>
    <row r="89" spans="10:18" ht="15.75" thickBot="1" x14ac:dyDescent="0.3"/>
    <row r="90" spans="10:18" x14ac:dyDescent="0.25">
      <c r="J90" s="32"/>
      <c r="K90" s="32" t="s">
        <v>37</v>
      </c>
      <c r="L90" s="32" t="s">
        <v>54</v>
      </c>
      <c r="M90" s="32" t="s">
        <v>59</v>
      </c>
      <c r="N90" s="32" t="s">
        <v>60</v>
      </c>
      <c r="O90" s="32" t="s">
        <v>61</v>
      </c>
      <c r="P90" s="32" t="s">
        <v>62</v>
      </c>
      <c r="Q90" s="32" t="s">
        <v>63</v>
      </c>
      <c r="R90" s="32" t="s">
        <v>64</v>
      </c>
    </row>
    <row r="91" spans="10:18" x14ac:dyDescent="0.25">
      <c r="J91" s="30" t="s">
        <v>65</v>
      </c>
      <c r="K91" s="30">
        <v>-66520.974744656269</v>
      </c>
      <c r="L91" s="30">
        <v>40487.52478373771</v>
      </c>
      <c r="M91" s="30">
        <v>-1.6429992966963296</v>
      </c>
      <c r="N91" s="30">
        <v>0.11156763958152341</v>
      </c>
      <c r="O91" s="30">
        <v>-149455.90966527656</v>
      </c>
      <c r="P91" s="30">
        <v>16413.960175964021</v>
      </c>
      <c r="Q91" s="30">
        <v>-149455.90966527656</v>
      </c>
      <c r="R91" s="30">
        <v>16413.960175964021</v>
      </c>
    </row>
    <row r="92" spans="10:18" x14ac:dyDescent="0.25">
      <c r="J92" s="30" t="s">
        <v>46</v>
      </c>
      <c r="K92" s="30">
        <v>2648.6253027818643</v>
      </c>
      <c r="L92" s="30">
        <v>1754.0365667184597</v>
      </c>
      <c r="M92" s="30">
        <v>1.5100171530272293</v>
      </c>
      <c r="N92" s="30">
        <v>0.14224262388111975</v>
      </c>
      <c r="O92" s="30">
        <v>-944.35572745423951</v>
      </c>
      <c r="P92" s="30">
        <v>6241.6063330179677</v>
      </c>
      <c r="Q92" s="30">
        <v>-944.35572745423951</v>
      </c>
      <c r="R92" s="30">
        <v>6241.6063330179677</v>
      </c>
    </row>
    <row r="93" spans="10:18" x14ac:dyDescent="0.25">
      <c r="J93" s="30" t="s">
        <v>42</v>
      </c>
      <c r="K93" s="30">
        <v>1130.5031882410879</v>
      </c>
      <c r="L93" s="30">
        <v>8329.6554501742175</v>
      </c>
      <c r="M93" s="30">
        <v>0.13572028218975649</v>
      </c>
      <c r="N93" s="30">
        <v>0.89301346184742991</v>
      </c>
      <c r="O93" s="30">
        <v>-15932.022524589462</v>
      </c>
      <c r="P93" s="30">
        <v>18193.028901071637</v>
      </c>
      <c r="Q93" s="30">
        <v>-15932.022524589462</v>
      </c>
      <c r="R93" s="30">
        <v>18193.028901071637</v>
      </c>
    </row>
    <row r="94" spans="10:18" x14ac:dyDescent="0.25">
      <c r="J94" s="30" t="s">
        <v>47</v>
      </c>
      <c r="K94" s="30">
        <v>-2349.5339219714979</v>
      </c>
      <c r="L94" s="30">
        <v>2096.4028588936981</v>
      </c>
      <c r="M94" s="30">
        <v>-1.1207454292498822</v>
      </c>
      <c r="N94" s="30">
        <v>0.27191709220535087</v>
      </c>
      <c r="O94" s="30">
        <v>-6643.820510209317</v>
      </c>
      <c r="P94" s="30">
        <v>1944.7526662663213</v>
      </c>
      <c r="Q94" s="30">
        <v>-6643.820510209317</v>
      </c>
      <c r="R94" s="30">
        <v>1944.7526662663213</v>
      </c>
    </row>
    <row r="95" spans="10:18" x14ac:dyDescent="0.25">
      <c r="J95" s="30" t="s">
        <v>79</v>
      </c>
      <c r="K95" s="30">
        <v>8325.3826369974067</v>
      </c>
      <c r="L95" s="30">
        <v>8739.5144550398163</v>
      </c>
      <c r="M95" s="30">
        <v>0.95261386428583661</v>
      </c>
      <c r="N95" s="30">
        <v>0.34893750280262081</v>
      </c>
      <c r="O95" s="30">
        <v>-9576.7011885289267</v>
      </c>
      <c r="P95" s="30">
        <v>26227.466462523742</v>
      </c>
      <c r="Q95" s="30">
        <v>-9576.7011885289267</v>
      </c>
      <c r="R95" s="30">
        <v>26227.466462523742</v>
      </c>
    </row>
    <row r="96" spans="10:18" x14ac:dyDescent="0.25">
      <c r="J96" s="30" t="s">
        <v>80</v>
      </c>
      <c r="K96" s="30">
        <v>8926.2892988582498</v>
      </c>
      <c r="L96" s="30">
        <v>9293.8162622264681</v>
      </c>
      <c r="M96" s="30">
        <v>0.96045467728235767</v>
      </c>
      <c r="N96" s="30">
        <v>0.34504760114973487</v>
      </c>
      <c r="O96" s="30">
        <v>-10111.230307219234</v>
      </c>
      <c r="P96" s="30">
        <v>27963.808904935733</v>
      </c>
      <c r="Q96" s="30">
        <v>-10111.230307219234</v>
      </c>
      <c r="R96" s="30">
        <v>27963.808904935733</v>
      </c>
    </row>
    <row r="97" spans="10:18" ht="15.75" thickBot="1" x14ac:dyDescent="0.3">
      <c r="J97" s="31" t="s">
        <v>48</v>
      </c>
      <c r="K97" s="31">
        <v>3005.9637332899592</v>
      </c>
      <c r="L97" s="31">
        <v>2226.0179207456499</v>
      </c>
      <c r="M97" s="31">
        <v>1.350377148932858</v>
      </c>
      <c r="N97" s="31">
        <v>0.18770953406594654</v>
      </c>
      <c r="O97" s="31">
        <v>-1553.8272733296308</v>
      </c>
      <c r="P97" s="31">
        <v>7565.7547399095492</v>
      </c>
      <c r="Q97" s="31">
        <v>-1553.8272733296308</v>
      </c>
      <c r="R97" s="31">
        <v>7565.7547399095492</v>
      </c>
    </row>
    <row r="102" spans="10:18" x14ac:dyDescent="0.25">
      <c r="J102" t="s">
        <v>66</v>
      </c>
    </row>
    <row r="104" spans="10:18" ht="15.75" thickBot="1" x14ac:dyDescent="0.3">
      <c r="J104" t="s">
        <v>67</v>
      </c>
    </row>
    <row r="105" spans="10:18" x14ac:dyDescent="0.25">
      <c r="J105" s="32" t="s">
        <v>68</v>
      </c>
      <c r="K105" s="32" t="s">
        <v>69</v>
      </c>
      <c r="L105" s="32" t="s">
        <v>70</v>
      </c>
      <c r="M105" s="32" t="s">
        <v>71</v>
      </c>
      <c r="N105" s="32" t="s">
        <v>33</v>
      </c>
    </row>
    <row r="106" spans="10:18" x14ac:dyDescent="0.25">
      <c r="J106" s="30" t="s">
        <v>45</v>
      </c>
      <c r="K106" s="30">
        <v>35</v>
      </c>
      <c r="L106" s="33">
        <v>1676000</v>
      </c>
      <c r="M106" s="33">
        <v>47885.714285714283</v>
      </c>
      <c r="N106" s="35">
        <v>660030672.26890743</v>
      </c>
    </row>
    <row r="107" spans="10:18" x14ac:dyDescent="0.25">
      <c r="J107" s="30" t="s">
        <v>46</v>
      </c>
      <c r="K107" s="30">
        <v>35</v>
      </c>
      <c r="L107" s="33">
        <v>494</v>
      </c>
      <c r="M107" s="33">
        <v>14.114285714285714</v>
      </c>
      <c r="N107" s="33">
        <v>6.8689075630252185</v>
      </c>
    </row>
    <row r="108" spans="10:18" x14ac:dyDescent="0.25">
      <c r="J108" s="30" t="s">
        <v>42</v>
      </c>
      <c r="K108" s="30">
        <v>35</v>
      </c>
      <c r="L108" s="33">
        <v>17</v>
      </c>
      <c r="M108" s="33">
        <v>0.48571428571428571</v>
      </c>
      <c r="N108" s="33">
        <v>0.25714285714285712</v>
      </c>
    </row>
    <row r="109" spans="10:18" x14ac:dyDescent="0.25">
      <c r="J109" s="30" t="s">
        <v>47</v>
      </c>
      <c r="K109" s="30">
        <v>35</v>
      </c>
      <c r="L109" s="33">
        <v>704</v>
      </c>
      <c r="M109" s="33">
        <v>20.114285714285714</v>
      </c>
      <c r="N109" s="33">
        <v>237.75126050420167</v>
      </c>
    </row>
    <row r="110" spans="10:18" x14ac:dyDescent="0.25">
      <c r="J110" s="30" t="s">
        <v>43</v>
      </c>
      <c r="K110" s="30">
        <v>35</v>
      </c>
      <c r="L110" s="33">
        <v>20</v>
      </c>
      <c r="M110" s="33">
        <v>0.5714285714285714</v>
      </c>
      <c r="N110" s="33">
        <v>0.25210084033613445</v>
      </c>
    </row>
    <row r="111" spans="10:18" x14ac:dyDescent="0.25">
      <c r="J111" s="30" t="s">
        <v>44</v>
      </c>
      <c r="K111" s="30">
        <v>35</v>
      </c>
      <c r="L111" s="33">
        <v>23</v>
      </c>
      <c r="M111" s="33">
        <v>0.65714285714285714</v>
      </c>
      <c r="N111" s="33">
        <v>0.23193277310924371</v>
      </c>
    </row>
    <row r="112" spans="10:18" ht="15.75" thickBot="1" x14ac:dyDescent="0.3">
      <c r="J112" s="31" t="s">
        <v>48</v>
      </c>
      <c r="K112" s="31">
        <v>35</v>
      </c>
      <c r="L112" s="34">
        <v>1317</v>
      </c>
      <c r="M112" s="34">
        <v>37.628571428571426</v>
      </c>
      <c r="N112" s="34">
        <v>213.24033613445371</v>
      </c>
    </row>
    <row r="115" spans="10:17" ht="15.75" thickBot="1" x14ac:dyDescent="0.3">
      <c r="J115" t="s">
        <v>55</v>
      </c>
    </row>
    <row r="116" spans="10:17" x14ac:dyDescent="0.25">
      <c r="J116" s="32" t="s">
        <v>72</v>
      </c>
      <c r="K116" s="32" t="s">
        <v>34</v>
      </c>
      <c r="L116" s="32" t="s">
        <v>56</v>
      </c>
      <c r="M116" s="32" t="s">
        <v>35</v>
      </c>
      <c r="N116" s="32" t="s">
        <v>57</v>
      </c>
      <c r="O116" s="32" t="s">
        <v>60</v>
      </c>
      <c r="P116" s="32" t="s">
        <v>73</v>
      </c>
    </row>
    <row r="117" spans="10:17" x14ac:dyDescent="0.25">
      <c r="J117" s="30" t="s">
        <v>74</v>
      </c>
      <c r="K117" s="30">
        <v>68756062436.277481</v>
      </c>
      <c r="L117" s="30">
        <v>6</v>
      </c>
      <c r="M117" s="30">
        <v>11459343739.37958</v>
      </c>
      <c r="N117" s="30">
        <v>121.53276174996785</v>
      </c>
      <c r="O117" s="30">
        <v>1.4267952234659798E-69</v>
      </c>
      <c r="P117" s="30">
        <v>2.1368002845844059</v>
      </c>
    </row>
    <row r="118" spans="10:17" x14ac:dyDescent="0.25">
      <c r="J118" s="30" t="s">
        <v>75</v>
      </c>
      <c r="K118" s="30">
        <v>22441058449.600002</v>
      </c>
      <c r="L118" s="30">
        <v>238</v>
      </c>
      <c r="M118" s="30">
        <v>94290161.552941188</v>
      </c>
      <c r="N118" s="30"/>
      <c r="O118" s="30"/>
      <c r="P118" s="30"/>
    </row>
    <row r="119" spans="10:17" x14ac:dyDescent="0.25">
      <c r="J119" s="30"/>
      <c r="K119" s="30"/>
      <c r="L119" s="30"/>
      <c r="M119" s="30"/>
      <c r="N119" s="30"/>
      <c r="O119" s="30"/>
      <c r="P119" s="30"/>
    </row>
    <row r="120" spans="10:17" ht="15.75" thickBot="1" x14ac:dyDescent="0.3">
      <c r="J120" s="31" t="s">
        <v>36</v>
      </c>
      <c r="K120" s="31">
        <v>91197120885.877487</v>
      </c>
      <c r="L120" s="31">
        <v>244</v>
      </c>
      <c r="M120" s="31"/>
      <c r="N120" s="31"/>
      <c r="O120" s="31"/>
      <c r="P120" s="31"/>
    </row>
    <row r="123" spans="10:17" x14ac:dyDescent="0.25">
      <c r="J123" s="38" t="s">
        <v>86</v>
      </c>
    </row>
    <row r="126" spans="10:17" ht="15.75" thickBot="1" x14ac:dyDescent="0.3"/>
    <row r="127" spans="10:17" x14ac:dyDescent="0.25">
      <c r="J127" s="32"/>
      <c r="K127" s="32" t="s">
        <v>78</v>
      </c>
      <c r="L127" s="32" t="s">
        <v>46</v>
      </c>
      <c r="M127" s="32" t="s">
        <v>42</v>
      </c>
      <c r="N127" s="32" t="s">
        <v>47</v>
      </c>
      <c r="O127" s="32" t="s">
        <v>79</v>
      </c>
      <c r="P127" s="32" t="s">
        <v>80</v>
      </c>
      <c r="Q127" s="32" t="s">
        <v>48</v>
      </c>
    </row>
    <row r="128" spans="10:17" x14ac:dyDescent="0.25">
      <c r="J128" s="30" t="s">
        <v>78</v>
      </c>
      <c r="K128" s="30">
        <v>1</v>
      </c>
      <c r="L128" s="30"/>
      <c r="M128" s="30"/>
      <c r="N128" s="30"/>
      <c r="O128" s="30"/>
      <c r="P128" s="30"/>
      <c r="Q128" s="30"/>
    </row>
    <row r="129" spans="10:17" x14ac:dyDescent="0.25">
      <c r="J129" s="30" t="s">
        <v>46</v>
      </c>
      <c r="K129" s="30">
        <v>0.47152051446472887</v>
      </c>
      <c r="L129" s="30">
        <v>1</v>
      </c>
      <c r="M129" s="30"/>
      <c r="N129" s="30"/>
      <c r="O129" s="30"/>
      <c r="P129" s="30"/>
      <c r="Q129" s="30"/>
    </row>
    <row r="130" spans="10:17" x14ac:dyDescent="0.25">
      <c r="J130" s="30" t="s">
        <v>42</v>
      </c>
      <c r="K130" s="30">
        <v>2.8091304434152878E-2</v>
      </c>
      <c r="L130" s="30">
        <v>-2.0865841781328314E-2</v>
      </c>
      <c r="M130" s="30">
        <v>1</v>
      </c>
      <c r="N130" s="30"/>
      <c r="O130" s="30"/>
      <c r="P130" s="30"/>
      <c r="Q130" s="30"/>
    </row>
    <row r="131" spans="10:17" x14ac:dyDescent="0.25">
      <c r="J131" s="30" t="s">
        <v>47</v>
      </c>
      <c r="K131" s="30">
        <v>0.31261287532627768</v>
      </c>
      <c r="L131" s="30">
        <v>7.2447922269902501E-2</v>
      </c>
      <c r="M131" s="30">
        <v>4.9115728730170664E-2</v>
      </c>
      <c r="N131" s="30">
        <v>1</v>
      </c>
      <c r="O131" s="30"/>
      <c r="P131" s="30"/>
      <c r="Q131" s="30"/>
    </row>
    <row r="132" spans="10:17" x14ac:dyDescent="0.25">
      <c r="J132" s="30" t="s">
        <v>79</v>
      </c>
      <c r="K132" s="30">
        <v>0.30162325606921364</v>
      </c>
      <c r="L132" s="30">
        <v>0.37357510056503046</v>
      </c>
      <c r="M132" s="30">
        <v>-8.2512295248056255E-2</v>
      </c>
      <c r="N132" s="30">
        <v>0.11288541064684353</v>
      </c>
      <c r="O132" s="30">
        <v>1</v>
      </c>
      <c r="P132" s="30"/>
      <c r="Q132" s="30"/>
    </row>
    <row r="133" spans="10:17" x14ac:dyDescent="0.25">
      <c r="J133" s="30" t="s">
        <v>80</v>
      </c>
      <c r="K133" s="30">
        <v>0.24277570314044142</v>
      </c>
      <c r="L133" s="30">
        <v>0.31158317280252051</v>
      </c>
      <c r="M133" s="30">
        <v>-0.2615160440215224</v>
      </c>
      <c r="N133" s="30">
        <v>-6.19010321412043E-2</v>
      </c>
      <c r="O133" s="30">
        <v>-0.13900960937138324</v>
      </c>
      <c r="P133" s="30">
        <v>1</v>
      </c>
      <c r="Q133" s="30"/>
    </row>
    <row r="134" spans="10:17" ht="15.75" thickBot="1" x14ac:dyDescent="0.3">
      <c r="J134" s="31" t="s">
        <v>48</v>
      </c>
      <c r="K134" s="31">
        <v>0.35698588779016444</v>
      </c>
      <c r="L134" s="31">
        <v>0.11180543570133629</v>
      </c>
      <c r="M134" s="31">
        <v>8.0686472210214619E-2</v>
      </c>
      <c r="N134" s="31">
        <v>0.99150419700890091</v>
      </c>
      <c r="O134" s="31">
        <v>0.13008495595777739</v>
      </c>
      <c r="P134" s="31">
        <v>-3.9551712555935543E-2</v>
      </c>
      <c r="Q134" s="31">
        <v>1</v>
      </c>
    </row>
    <row r="139" spans="10:17" x14ac:dyDescent="0.25">
      <c r="J139" t="s">
        <v>49</v>
      </c>
    </row>
    <row r="140" spans="10:17" ht="15.75" thickBot="1" x14ac:dyDescent="0.3"/>
    <row r="141" spans="10:17" x14ac:dyDescent="0.25">
      <c r="J141" s="29" t="s">
        <v>50</v>
      </c>
      <c r="K141" s="29"/>
    </row>
    <row r="142" spans="10:17" x14ac:dyDescent="0.25">
      <c r="J142" s="30" t="s">
        <v>51</v>
      </c>
      <c r="K142" s="30">
        <v>0.62196808445696139</v>
      </c>
    </row>
    <row r="143" spans="10:17" x14ac:dyDescent="0.25">
      <c r="J143" s="30" t="s">
        <v>52</v>
      </c>
      <c r="K143" s="30">
        <v>0.38684429808306187</v>
      </c>
    </row>
    <row r="144" spans="10:17" x14ac:dyDescent="0.25">
      <c r="J144" s="30" t="s">
        <v>53</v>
      </c>
      <c r="K144" s="30">
        <v>0.25545379052943229</v>
      </c>
    </row>
    <row r="145" spans="10:18" x14ac:dyDescent="0.25">
      <c r="J145" s="30" t="s">
        <v>54</v>
      </c>
      <c r="K145" s="30">
        <v>22168.07017248289</v>
      </c>
    </row>
    <row r="146" spans="10:18" ht="15.75" thickBot="1" x14ac:dyDescent="0.3">
      <c r="J146" s="31" t="s">
        <v>38</v>
      </c>
      <c r="K146" s="31">
        <v>35</v>
      </c>
    </row>
    <row r="148" spans="10:18" ht="15.75" thickBot="1" x14ac:dyDescent="0.3">
      <c r="J148" t="s">
        <v>55</v>
      </c>
    </row>
    <row r="149" spans="10:18" x14ac:dyDescent="0.25">
      <c r="J149" s="32"/>
      <c r="K149" s="32" t="s">
        <v>56</v>
      </c>
      <c r="L149" s="32" t="s">
        <v>34</v>
      </c>
      <c r="M149" s="32" t="s">
        <v>35</v>
      </c>
      <c r="N149" s="32" t="s">
        <v>57</v>
      </c>
      <c r="O149" s="32" t="s">
        <v>58</v>
      </c>
    </row>
    <row r="150" spans="10:18" x14ac:dyDescent="0.25">
      <c r="J150" s="30" t="s">
        <v>32</v>
      </c>
      <c r="K150" s="30">
        <v>6</v>
      </c>
      <c r="L150" s="30">
        <v>8681189472.3233356</v>
      </c>
      <c r="M150" s="30">
        <v>1446864912.0538893</v>
      </c>
      <c r="N150" s="30">
        <v>2.944233227238001</v>
      </c>
      <c r="O150" s="30">
        <v>2.3493671667783055E-2</v>
      </c>
    </row>
    <row r="151" spans="10:18" x14ac:dyDescent="0.25">
      <c r="J151" s="30" t="s">
        <v>39</v>
      </c>
      <c r="K151" s="30">
        <v>28</v>
      </c>
      <c r="L151" s="30">
        <v>13759853384.819517</v>
      </c>
      <c r="M151" s="30">
        <v>491423335.17212564</v>
      </c>
      <c r="N151" s="30"/>
      <c r="O151" s="30"/>
    </row>
    <row r="152" spans="10:18" ht="15.75" thickBot="1" x14ac:dyDescent="0.3">
      <c r="J152" s="31" t="s">
        <v>36</v>
      </c>
      <c r="K152" s="31">
        <v>34</v>
      </c>
      <c r="L152" s="31">
        <v>22441042857.142853</v>
      </c>
      <c r="M152" s="31"/>
      <c r="N152" s="31"/>
      <c r="O152" s="31"/>
    </row>
    <row r="153" spans="10:18" ht="15.75" thickBot="1" x14ac:dyDescent="0.3"/>
    <row r="154" spans="10:18" x14ac:dyDescent="0.25">
      <c r="J154" s="32"/>
      <c r="K154" s="32" t="s">
        <v>37</v>
      </c>
      <c r="L154" s="32" t="s">
        <v>54</v>
      </c>
      <c r="M154" s="32" t="s">
        <v>59</v>
      </c>
      <c r="N154" s="32" t="s">
        <v>60</v>
      </c>
      <c r="O154" s="32" t="s">
        <v>61</v>
      </c>
      <c r="P154" s="32" t="s">
        <v>62</v>
      </c>
      <c r="Q154" s="32" t="s">
        <v>63</v>
      </c>
      <c r="R154" s="32" t="s">
        <v>64</v>
      </c>
    </row>
    <row r="155" spans="10:18" x14ac:dyDescent="0.25">
      <c r="J155" s="30" t="s">
        <v>65</v>
      </c>
      <c r="K155" s="30">
        <v>-66520.974744656269</v>
      </c>
      <c r="L155" s="30">
        <v>40487.52478373771</v>
      </c>
      <c r="M155" s="30">
        <v>-1.6429992966963296</v>
      </c>
      <c r="N155" s="30">
        <v>0.11156763958152341</v>
      </c>
      <c r="O155" s="30">
        <v>-149455.90966527656</v>
      </c>
      <c r="P155" s="30">
        <v>16413.960175964021</v>
      </c>
      <c r="Q155" s="30">
        <v>-149455.90966527656</v>
      </c>
      <c r="R155" s="30">
        <v>16413.960175964021</v>
      </c>
    </row>
    <row r="156" spans="10:18" x14ac:dyDescent="0.25">
      <c r="J156" s="30" t="s">
        <v>46</v>
      </c>
      <c r="K156" s="30">
        <v>2648.6253027818643</v>
      </c>
      <c r="L156" s="30">
        <v>1754.0365667184597</v>
      </c>
      <c r="M156" s="30">
        <v>1.5100171530272293</v>
      </c>
      <c r="N156" s="30">
        <v>0.14224262388111975</v>
      </c>
      <c r="O156" s="30">
        <v>-944.35572745423951</v>
      </c>
      <c r="P156" s="30">
        <v>6241.6063330179677</v>
      </c>
      <c r="Q156" s="30">
        <v>-944.35572745423951</v>
      </c>
      <c r="R156" s="30">
        <v>6241.6063330179677</v>
      </c>
    </row>
    <row r="157" spans="10:18" x14ac:dyDescent="0.25">
      <c r="J157" s="30" t="s">
        <v>42</v>
      </c>
      <c r="K157" s="30">
        <v>1130.5031882410879</v>
      </c>
      <c r="L157" s="30">
        <v>8329.6554501742175</v>
      </c>
      <c r="M157" s="30">
        <v>0.13572028218975649</v>
      </c>
      <c r="N157" s="30">
        <v>0.89301346184742991</v>
      </c>
      <c r="O157" s="30">
        <v>-15932.022524589462</v>
      </c>
      <c r="P157" s="30">
        <v>18193.028901071637</v>
      </c>
      <c r="Q157" s="30">
        <v>-15932.022524589462</v>
      </c>
      <c r="R157" s="30">
        <v>18193.028901071637</v>
      </c>
    </row>
    <row r="158" spans="10:18" x14ac:dyDescent="0.25">
      <c r="J158" s="30" t="s">
        <v>47</v>
      </c>
      <c r="K158" s="30">
        <v>-2349.5339219714979</v>
      </c>
      <c r="L158" s="30">
        <v>2096.4028588936981</v>
      </c>
      <c r="M158" s="30">
        <v>-1.1207454292498822</v>
      </c>
      <c r="N158" s="30">
        <v>0.27191709220535087</v>
      </c>
      <c r="O158" s="30">
        <v>-6643.820510209317</v>
      </c>
      <c r="P158" s="30">
        <v>1944.7526662663213</v>
      </c>
      <c r="Q158" s="30">
        <v>-6643.820510209317</v>
      </c>
      <c r="R158" s="30">
        <v>1944.7526662663213</v>
      </c>
    </row>
    <row r="159" spans="10:18" x14ac:dyDescent="0.25">
      <c r="J159" s="30" t="s">
        <v>79</v>
      </c>
      <c r="K159" s="30">
        <v>8325.3826369974067</v>
      </c>
      <c r="L159" s="30">
        <v>8739.5144550398163</v>
      </c>
      <c r="M159" s="30">
        <v>0.95261386428583661</v>
      </c>
      <c r="N159" s="30">
        <v>0.34893750280262081</v>
      </c>
      <c r="O159" s="30">
        <v>-9576.7011885289267</v>
      </c>
      <c r="P159" s="30">
        <v>26227.466462523742</v>
      </c>
      <c r="Q159" s="30">
        <v>-9576.7011885289267</v>
      </c>
      <c r="R159" s="30">
        <v>26227.466462523742</v>
      </c>
    </row>
    <row r="160" spans="10:18" x14ac:dyDescent="0.25">
      <c r="J160" s="30" t="s">
        <v>80</v>
      </c>
      <c r="K160" s="30">
        <v>8926.2892988582498</v>
      </c>
      <c r="L160" s="30">
        <v>9293.8162622264681</v>
      </c>
      <c r="M160" s="30">
        <v>0.96045467728235767</v>
      </c>
      <c r="N160" s="30">
        <v>0.34504760114973487</v>
      </c>
      <c r="O160" s="30">
        <v>-10111.230307219234</v>
      </c>
      <c r="P160" s="30">
        <v>27963.808904935733</v>
      </c>
      <c r="Q160" s="30">
        <v>-10111.230307219234</v>
      </c>
      <c r="R160" s="30">
        <v>27963.808904935733</v>
      </c>
    </row>
    <row r="161" spans="10:18" ht="15.75" thickBot="1" x14ac:dyDescent="0.3">
      <c r="J161" s="31" t="s">
        <v>48</v>
      </c>
      <c r="K161" s="31">
        <v>3005.9637332899592</v>
      </c>
      <c r="L161" s="31">
        <v>2226.0179207456499</v>
      </c>
      <c r="M161" s="31">
        <v>1.350377148932858</v>
      </c>
      <c r="N161" s="31">
        <v>0.18770953406594654</v>
      </c>
      <c r="O161" s="31">
        <v>-1553.8272733296308</v>
      </c>
      <c r="P161" s="31">
        <v>7565.7547399095492</v>
      </c>
      <c r="Q161" s="31">
        <v>-1553.8272733296308</v>
      </c>
      <c r="R161" s="31">
        <v>7565.7547399095492</v>
      </c>
    </row>
    <row r="165" spans="10:18" x14ac:dyDescent="0.25">
      <c r="J165" t="s">
        <v>81</v>
      </c>
    </row>
    <row r="166" spans="10:18" ht="15.75" thickBot="1" x14ac:dyDescent="0.3"/>
    <row r="167" spans="10:18" x14ac:dyDescent="0.25">
      <c r="J167" s="32" t="s">
        <v>82</v>
      </c>
      <c r="K167" s="32" t="s">
        <v>83</v>
      </c>
      <c r="L167" s="32" t="s">
        <v>84</v>
      </c>
      <c r="M167" s="32" t="s">
        <v>85</v>
      </c>
    </row>
    <row r="168" spans="10:18" x14ac:dyDescent="0.25">
      <c r="J168" s="30">
        <v>1</v>
      </c>
      <c r="K168" s="30">
        <v>26683.476623992025</v>
      </c>
      <c r="L168" s="30">
        <v>-9683.4766239920245</v>
      </c>
      <c r="M168" s="30">
        <v>-0.48135320056270831</v>
      </c>
    </row>
    <row r="169" spans="10:18" x14ac:dyDescent="0.25">
      <c r="J169" s="30">
        <v>2</v>
      </c>
      <c r="K169" s="30">
        <v>21813.23889882338</v>
      </c>
      <c r="L169" s="30">
        <v>186.76110117662029</v>
      </c>
      <c r="M169" s="30">
        <v>9.283654753629321E-3</v>
      </c>
    </row>
    <row r="170" spans="10:18" x14ac:dyDescent="0.25">
      <c r="J170" s="30">
        <v>3</v>
      </c>
      <c r="K170" s="30">
        <v>30739.52819768163</v>
      </c>
      <c r="L170" s="30">
        <v>-3739.5281976816295</v>
      </c>
      <c r="M170" s="30">
        <v>-0.18588714946538307</v>
      </c>
    </row>
    <row r="171" spans="10:18" x14ac:dyDescent="0.25">
      <c r="J171" s="30">
        <v>4</v>
      </c>
      <c r="K171" s="30">
        <v>30265.454820759005</v>
      </c>
      <c r="L171" s="30">
        <v>-10265.454820759005</v>
      </c>
      <c r="M171" s="30">
        <v>-0.5102825901351915</v>
      </c>
    </row>
    <row r="172" spans="10:18" x14ac:dyDescent="0.25">
      <c r="J172" s="30">
        <v>5</v>
      </c>
      <c r="K172" s="30">
        <v>22469.66871014185</v>
      </c>
      <c r="L172" s="30">
        <v>21530.33128985815</v>
      </c>
      <c r="M172" s="30">
        <v>1.0702451483046178</v>
      </c>
    </row>
    <row r="173" spans="10:18" x14ac:dyDescent="0.25">
      <c r="J173" s="30">
        <v>6</v>
      </c>
      <c r="K173" s="30">
        <v>32313.173461680024</v>
      </c>
      <c r="L173" s="30">
        <v>15686.826538319976</v>
      </c>
      <c r="M173" s="30">
        <v>0.77977202342638396</v>
      </c>
    </row>
    <row r="174" spans="10:18" x14ac:dyDescent="0.25">
      <c r="J174" s="30">
        <v>7</v>
      </c>
      <c r="K174" s="30">
        <v>31451.481158457704</v>
      </c>
      <c r="L174" s="30">
        <v>-11451.481158457704</v>
      </c>
      <c r="M174" s="30">
        <v>-0.56923843789223216</v>
      </c>
    </row>
    <row r="175" spans="10:18" x14ac:dyDescent="0.25">
      <c r="J175" s="30">
        <v>8</v>
      </c>
      <c r="K175" s="30">
        <v>47470.0662600871</v>
      </c>
      <c r="L175" s="30">
        <v>-11470.0662600871</v>
      </c>
      <c r="M175" s="30">
        <v>-0.57016227945239339</v>
      </c>
    </row>
    <row r="176" spans="10:18" x14ac:dyDescent="0.25">
      <c r="J176" s="30">
        <v>9</v>
      </c>
      <c r="K176" s="30">
        <v>43959.748654082941</v>
      </c>
      <c r="L176" s="30">
        <v>-13959.748654082941</v>
      </c>
      <c r="M176" s="30">
        <v>-0.69392119737710822</v>
      </c>
    </row>
    <row r="177" spans="10:13" x14ac:dyDescent="0.25">
      <c r="J177" s="30">
        <v>10</v>
      </c>
      <c r="K177" s="30">
        <v>32891.174066032851</v>
      </c>
      <c r="L177" s="30">
        <v>-4891.1740660328505</v>
      </c>
      <c r="M177" s="30">
        <v>-0.24313398819603194</v>
      </c>
    </row>
    <row r="178" spans="10:13" x14ac:dyDescent="0.25">
      <c r="J178" s="30">
        <v>11</v>
      </c>
      <c r="K178" s="30">
        <v>46585.46789935678</v>
      </c>
      <c r="L178" s="30">
        <v>414.53210064322047</v>
      </c>
      <c r="M178" s="30">
        <v>2.0605858941841262E-2</v>
      </c>
    </row>
    <row r="179" spans="10:13" x14ac:dyDescent="0.25">
      <c r="J179" s="30">
        <v>12</v>
      </c>
      <c r="K179" s="30">
        <v>55093.20697075002</v>
      </c>
      <c r="L179" s="30">
        <v>-5093.2069707500195</v>
      </c>
      <c r="M179" s="30">
        <v>-0.25317678471227933</v>
      </c>
    </row>
    <row r="180" spans="10:13" x14ac:dyDescent="0.25">
      <c r="J180" s="30">
        <v>13</v>
      </c>
      <c r="K180" s="30">
        <v>56223.710158991104</v>
      </c>
      <c r="L180" s="30">
        <v>8776.2898410088965</v>
      </c>
      <c r="M180" s="30">
        <v>0.43625810936217879</v>
      </c>
    </row>
    <row r="181" spans="10:13" x14ac:dyDescent="0.25">
      <c r="J181" s="30">
        <v>14</v>
      </c>
      <c r="K181" s="30">
        <v>77967.698218355319</v>
      </c>
      <c r="L181" s="30">
        <v>-2967.6982183553191</v>
      </c>
      <c r="M181" s="30">
        <v>-0.14752047133260643</v>
      </c>
    </row>
    <row r="182" spans="10:13" x14ac:dyDescent="0.25">
      <c r="J182" s="30">
        <v>15</v>
      </c>
      <c r="K182" s="30">
        <v>56406.066593386946</v>
      </c>
      <c r="L182" s="30">
        <v>13593.933406613054</v>
      </c>
      <c r="M182" s="30">
        <v>0.6757369907102595</v>
      </c>
    </row>
    <row r="183" spans="10:13" x14ac:dyDescent="0.25">
      <c r="J183" s="30">
        <v>16</v>
      </c>
      <c r="K183" s="30">
        <v>42104.097481999313</v>
      </c>
      <c r="L183" s="30">
        <v>-104.09748199931346</v>
      </c>
      <c r="M183" s="30">
        <v>-5.1745522890756469E-3</v>
      </c>
    </row>
    <row r="184" spans="10:13" x14ac:dyDescent="0.25">
      <c r="J184" s="30">
        <v>17</v>
      </c>
      <c r="K184" s="30">
        <v>44808.245934238796</v>
      </c>
      <c r="L184" s="30">
        <v>16191.754065761204</v>
      </c>
      <c r="M184" s="30">
        <v>0.80487132307088016</v>
      </c>
    </row>
    <row r="185" spans="10:13" x14ac:dyDescent="0.25">
      <c r="J185" s="30">
        <v>18</v>
      </c>
      <c r="K185" s="30">
        <v>61680.411141442644</v>
      </c>
      <c r="L185" s="30">
        <v>18319.588858557356</v>
      </c>
      <c r="M185" s="30">
        <v>0.91064326093495596</v>
      </c>
    </row>
    <row r="186" spans="10:13" x14ac:dyDescent="0.25">
      <c r="J186" s="30">
        <v>19</v>
      </c>
      <c r="K186" s="30">
        <v>64329.036444224505</v>
      </c>
      <c r="L186" s="30">
        <v>35670.963555775495</v>
      </c>
      <c r="M186" s="30">
        <v>1.7731578379800716</v>
      </c>
    </row>
    <row r="187" spans="10:13" x14ac:dyDescent="0.25">
      <c r="J187" s="30">
        <v>20</v>
      </c>
      <c r="K187" s="30">
        <v>64985.466255542968</v>
      </c>
      <c r="L187" s="30">
        <v>-27985.466255542968</v>
      </c>
      <c r="M187" s="30">
        <v>-1.3911216265002855</v>
      </c>
    </row>
    <row r="188" spans="10:13" x14ac:dyDescent="0.25">
      <c r="J188" s="30">
        <v>21</v>
      </c>
      <c r="K188" s="30">
        <v>41954.358139553093</v>
      </c>
      <c r="L188" s="30">
        <v>-8954.3581395530928</v>
      </c>
      <c r="M188" s="30">
        <v>-0.4451096560484834</v>
      </c>
    </row>
    <row r="189" spans="10:13" x14ac:dyDescent="0.25">
      <c r="J189" s="30">
        <v>22</v>
      </c>
      <c r="K189" s="30">
        <v>35410.110246352822</v>
      </c>
      <c r="L189" s="30">
        <v>-3410.1102463528223</v>
      </c>
      <c r="M189" s="30">
        <v>-0.16951220569755657</v>
      </c>
    </row>
    <row r="190" spans="10:13" x14ac:dyDescent="0.25">
      <c r="J190" s="30">
        <v>23</v>
      </c>
      <c r="K190" s="30">
        <v>26014.698458706931</v>
      </c>
      <c r="L190" s="30">
        <v>11985.301541293069</v>
      </c>
      <c r="M190" s="30">
        <v>0.59577396431326701</v>
      </c>
    </row>
    <row r="191" spans="10:13" x14ac:dyDescent="0.25">
      <c r="J191" s="30">
        <v>24</v>
      </c>
      <c r="K191" s="30">
        <v>34262.499256366136</v>
      </c>
      <c r="L191" s="30">
        <v>15737.500743633864</v>
      </c>
      <c r="M191" s="30">
        <v>0.78229097316530083</v>
      </c>
    </row>
    <row r="192" spans="10:13" x14ac:dyDescent="0.25">
      <c r="J192" s="30">
        <v>25</v>
      </c>
      <c r="K192" s="30">
        <v>68062.352820231419</v>
      </c>
      <c r="L192" s="30">
        <v>-34062.352820231419</v>
      </c>
      <c r="M192" s="30">
        <v>-1.6931958619171332</v>
      </c>
    </row>
    <row r="193" spans="10:13" x14ac:dyDescent="0.25">
      <c r="J193" s="30">
        <v>26</v>
      </c>
      <c r="K193" s="30">
        <v>57143.86802990979</v>
      </c>
      <c r="L193" s="30">
        <v>-26643.86802990979</v>
      </c>
      <c r="M193" s="30">
        <v>-1.3244324997689034</v>
      </c>
    </row>
    <row r="194" spans="10:13" x14ac:dyDescent="0.25">
      <c r="J194" s="30">
        <v>27</v>
      </c>
      <c r="K194" s="30">
        <v>58283.731797310247</v>
      </c>
      <c r="L194" s="30">
        <v>-7783.7317973102472</v>
      </c>
      <c r="M194" s="30">
        <v>-0.38691932230971998</v>
      </c>
    </row>
    <row r="195" spans="10:13" x14ac:dyDescent="0.25">
      <c r="J195" s="30">
        <v>28</v>
      </c>
      <c r="K195" s="30">
        <v>48440.227045772059</v>
      </c>
      <c r="L195" s="30">
        <v>36559.772954227941</v>
      </c>
      <c r="M195" s="30">
        <v>1.8173394129709477</v>
      </c>
    </row>
    <row r="196" spans="10:13" x14ac:dyDescent="0.25">
      <c r="J196" s="30">
        <v>29</v>
      </c>
      <c r="K196" s="30">
        <v>47596.357974639192</v>
      </c>
      <c r="L196" s="30">
        <v>-2596.3579746391915</v>
      </c>
      <c r="M196" s="30">
        <v>-0.12906162419008027</v>
      </c>
    </row>
    <row r="197" spans="10:13" x14ac:dyDescent="0.25">
      <c r="J197" s="30">
        <v>30</v>
      </c>
      <c r="K197" s="30">
        <v>58966.010084375463</v>
      </c>
      <c r="L197" s="30">
        <v>-26966.010084375463</v>
      </c>
      <c r="M197" s="30">
        <v>-1.3404457680375237</v>
      </c>
    </row>
    <row r="198" spans="10:13" x14ac:dyDescent="0.25">
      <c r="J198" s="30">
        <v>31</v>
      </c>
      <c r="K198" s="30">
        <v>62947.677167062167</v>
      </c>
      <c r="L198" s="30">
        <v>-24947.677167062167</v>
      </c>
      <c r="M198" s="30">
        <v>-1.2401170279295821</v>
      </c>
    </row>
    <row r="199" spans="10:13" x14ac:dyDescent="0.25">
      <c r="J199" s="30">
        <v>32</v>
      </c>
      <c r="K199" s="30">
        <v>40329.321022774879</v>
      </c>
      <c r="L199" s="30">
        <v>8670.6789772251213</v>
      </c>
      <c r="M199" s="30">
        <v>0.4310083288060344</v>
      </c>
    </row>
    <row r="200" spans="10:13" x14ac:dyDescent="0.25">
      <c r="J200" s="30">
        <v>33</v>
      </c>
      <c r="K200" s="30">
        <v>70743.46327767933</v>
      </c>
      <c r="L200" s="30">
        <v>-15743.46327767933</v>
      </c>
      <c r="M200" s="30">
        <v>-0.78258736308368382</v>
      </c>
    </row>
    <row r="201" spans="10:13" x14ac:dyDescent="0.25">
      <c r="J201" s="30">
        <v>34</v>
      </c>
      <c r="K201" s="30">
        <v>83183.144538064051</v>
      </c>
      <c r="L201" s="30">
        <v>61816.855461935949</v>
      </c>
      <c r="M201" s="30">
        <v>3.0728365834644173</v>
      </c>
    </row>
    <row r="202" spans="10:13" ht="15.75" thickBot="1" x14ac:dyDescent="0.3">
      <c r="J202" s="31">
        <v>35</v>
      </c>
      <c r="K202" s="31">
        <v>52421.762191175178</v>
      </c>
      <c r="L202" s="31">
        <v>-12421.762191175178</v>
      </c>
      <c r="M202" s="31">
        <v>-0.61746986330680653</v>
      </c>
    </row>
    <row r="214" spans="10:15" x14ac:dyDescent="0.25">
      <c r="J214" t="s">
        <v>49</v>
      </c>
    </row>
    <row r="215" spans="10:15" ht="15.75" thickBot="1" x14ac:dyDescent="0.3"/>
    <row r="216" spans="10:15" x14ac:dyDescent="0.25">
      <c r="J216" s="29" t="s">
        <v>50</v>
      </c>
      <c r="K216" s="29"/>
    </row>
    <row r="217" spans="10:15" x14ac:dyDescent="0.25">
      <c r="J217" s="30" t="s">
        <v>51</v>
      </c>
      <c r="K217" s="30">
        <v>0.62196808445696139</v>
      </c>
    </row>
    <row r="218" spans="10:15" x14ac:dyDescent="0.25">
      <c r="J218" s="30" t="s">
        <v>52</v>
      </c>
      <c r="K218" s="30">
        <v>0.38684429808306187</v>
      </c>
    </row>
    <row r="219" spans="10:15" x14ac:dyDescent="0.25">
      <c r="J219" s="30" t="s">
        <v>53</v>
      </c>
      <c r="K219" s="30">
        <v>0.25545379052943229</v>
      </c>
    </row>
    <row r="220" spans="10:15" x14ac:dyDescent="0.25">
      <c r="J220" s="30" t="s">
        <v>54</v>
      </c>
      <c r="K220" s="30">
        <v>22168.07017248289</v>
      </c>
    </row>
    <row r="221" spans="10:15" ht="15.75" thickBot="1" x14ac:dyDescent="0.3">
      <c r="J221" s="31" t="s">
        <v>38</v>
      </c>
      <c r="K221" s="31">
        <v>35</v>
      </c>
    </row>
    <row r="223" spans="10:15" ht="15.75" thickBot="1" x14ac:dyDescent="0.3">
      <c r="J223" t="s">
        <v>55</v>
      </c>
    </row>
    <row r="224" spans="10:15" x14ac:dyDescent="0.25">
      <c r="J224" s="32"/>
      <c r="K224" s="32" t="s">
        <v>56</v>
      </c>
      <c r="L224" s="32" t="s">
        <v>34</v>
      </c>
      <c r="M224" s="32" t="s">
        <v>35</v>
      </c>
      <c r="N224" s="32" t="s">
        <v>57</v>
      </c>
      <c r="O224" s="32" t="s">
        <v>58</v>
      </c>
    </row>
    <row r="225" spans="10:17" x14ac:dyDescent="0.25">
      <c r="J225" s="30" t="s">
        <v>32</v>
      </c>
      <c r="K225" s="30">
        <v>6</v>
      </c>
      <c r="L225" s="30">
        <v>8681189472.3233356</v>
      </c>
      <c r="M225" s="30">
        <v>1446864912.0538893</v>
      </c>
      <c r="N225" s="30">
        <v>2.944233227238001</v>
      </c>
      <c r="O225" s="30">
        <v>2.3493671667783055E-2</v>
      </c>
    </row>
    <row r="226" spans="10:17" x14ac:dyDescent="0.25">
      <c r="J226" s="30" t="s">
        <v>39</v>
      </c>
      <c r="K226" s="30">
        <v>28</v>
      </c>
      <c r="L226" s="30">
        <v>13759853384.819517</v>
      </c>
      <c r="M226" s="30">
        <v>491423335.17212564</v>
      </c>
      <c r="N226" s="30"/>
      <c r="O226" s="30"/>
    </row>
    <row r="227" spans="10:17" ht="15.75" thickBot="1" x14ac:dyDescent="0.3">
      <c r="J227" s="31" t="s">
        <v>36</v>
      </c>
      <c r="K227" s="31">
        <v>34</v>
      </c>
      <c r="L227" s="31">
        <v>22441042857.142853</v>
      </c>
      <c r="M227" s="31"/>
      <c r="N227" s="31"/>
      <c r="O227" s="31"/>
    </row>
    <row r="228" spans="10:17" ht="15.75" thickBot="1" x14ac:dyDescent="0.3"/>
    <row r="229" spans="10:17" x14ac:dyDescent="0.25">
      <c r="J229" s="32"/>
      <c r="K229" s="32" t="s">
        <v>37</v>
      </c>
      <c r="L229" s="32" t="s">
        <v>54</v>
      </c>
      <c r="M229" s="32" t="s">
        <v>59</v>
      </c>
      <c r="N229" s="32" t="s">
        <v>60</v>
      </c>
      <c r="O229" s="32" t="s">
        <v>61</v>
      </c>
      <c r="P229" s="32" t="s">
        <v>62</v>
      </c>
      <c r="Q229" s="32" t="s">
        <v>63</v>
      </c>
    </row>
    <row r="230" spans="10:17" x14ac:dyDescent="0.25">
      <c r="J230" s="30" t="s">
        <v>65</v>
      </c>
      <c r="K230" s="30">
        <v>-66520.974744656269</v>
      </c>
      <c r="L230" s="30">
        <v>40487.52478373771</v>
      </c>
      <c r="M230" s="30">
        <v>-1.6429992966963296</v>
      </c>
      <c r="N230" s="30">
        <v>0.11156763958152341</v>
      </c>
      <c r="O230" s="30">
        <v>-149455.90966527656</v>
      </c>
      <c r="P230" s="30">
        <v>16413.960175964021</v>
      </c>
      <c r="Q230" s="30">
        <v>-149455.90966527656</v>
      </c>
    </row>
    <row r="231" spans="10:17" x14ac:dyDescent="0.25">
      <c r="J231" s="30" t="s">
        <v>46</v>
      </c>
      <c r="K231" s="30">
        <v>2648.6253027818643</v>
      </c>
      <c r="L231" s="30">
        <v>1754.0365667184597</v>
      </c>
      <c r="M231" s="30">
        <v>1.5100171530272293</v>
      </c>
      <c r="N231" s="30">
        <v>0.14224262388111975</v>
      </c>
      <c r="O231" s="30">
        <v>-944.35572745423951</v>
      </c>
      <c r="P231" s="30">
        <v>6241.6063330179677</v>
      </c>
      <c r="Q231" s="30">
        <v>-944.35572745423951</v>
      </c>
    </row>
    <row r="232" spans="10:17" x14ac:dyDescent="0.25">
      <c r="J232" s="30" t="s">
        <v>42</v>
      </c>
      <c r="K232" s="30">
        <v>1130.5031882410879</v>
      </c>
      <c r="L232" s="30">
        <v>8329.6554501742175</v>
      </c>
      <c r="M232" s="30">
        <v>0.13572028218975649</v>
      </c>
      <c r="N232" s="30">
        <v>0.89301346184742991</v>
      </c>
      <c r="O232" s="30">
        <v>-15932.022524589462</v>
      </c>
      <c r="P232" s="30">
        <v>18193.028901071637</v>
      </c>
      <c r="Q232" s="30">
        <v>-15932.022524589462</v>
      </c>
    </row>
    <row r="233" spans="10:17" x14ac:dyDescent="0.25">
      <c r="J233" s="30" t="s">
        <v>47</v>
      </c>
      <c r="K233" s="30">
        <v>-2349.5339219714979</v>
      </c>
      <c r="L233" s="30">
        <v>2096.4028588936981</v>
      </c>
      <c r="M233" s="30">
        <v>-1.1207454292498822</v>
      </c>
      <c r="N233" s="30">
        <v>0.27191709220535087</v>
      </c>
      <c r="O233" s="30">
        <v>-6643.820510209317</v>
      </c>
      <c r="P233" s="30">
        <v>1944.7526662663213</v>
      </c>
      <c r="Q233" s="30">
        <v>-6643.820510209317</v>
      </c>
    </row>
    <row r="234" spans="10:17" x14ac:dyDescent="0.25">
      <c r="J234" s="30" t="s">
        <v>76</v>
      </c>
      <c r="K234" s="30">
        <v>8325.3826369974067</v>
      </c>
      <c r="L234" s="30">
        <v>8739.5144550398163</v>
      </c>
      <c r="M234" s="30">
        <v>0.95261386428583661</v>
      </c>
      <c r="N234" s="30">
        <v>0.34893750280262081</v>
      </c>
      <c r="O234" s="30">
        <v>-9576.7011885289267</v>
      </c>
      <c r="P234" s="30">
        <v>26227.466462523742</v>
      </c>
      <c r="Q234" s="30">
        <v>-9576.7011885289267</v>
      </c>
    </row>
    <row r="235" spans="10:17" x14ac:dyDescent="0.25">
      <c r="J235" s="30" t="s">
        <v>77</v>
      </c>
      <c r="K235" s="30">
        <v>8926.2892988582498</v>
      </c>
      <c r="L235" s="30">
        <v>9293.8162622264681</v>
      </c>
      <c r="M235" s="30">
        <v>0.96045467728235767</v>
      </c>
      <c r="N235" s="30">
        <v>0.34504760114973487</v>
      </c>
      <c r="O235" s="30">
        <v>-10111.230307219234</v>
      </c>
      <c r="P235" s="30">
        <v>27963.808904935733</v>
      </c>
      <c r="Q235" s="30">
        <v>-10111.230307219234</v>
      </c>
    </row>
    <row r="236" spans="10:17" ht="15.75" thickBot="1" x14ac:dyDescent="0.3">
      <c r="J236" s="31" t="s">
        <v>48</v>
      </c>
      <c r="K236" s="31">
        <v>3005.9637332899592</v>
      </c>
      <c r="L236" s="31">
        <v>2226.0179207456499</v>
      </c>
      <c r="M236" s="31">
        <v>1.350377148932858</v>
      </c>
      <c r="N236" s="31">
        <v>0.18770953406594654</v>
      </c>
      <c r="O236" s="31">
        <v>-1553.8272733296308</v>
      </c>
      <c r="P236" s="31">
        <v>7565.7547399095492</v>
      </c>
      <c r="Q236" s="31">
        <v>-1553.8272733296308</v>
      </c>
    </row>
    <row r="239" spans="10:17" ht="15.75" thickBot="1" x14ac:dyDescent="0.3"/>
    <row r="240" spans="10:17" x14ac:dyDescent="0.25">
      <c r="J240" s="32"/>
      <c r="K240" s="32" t="s">
        <v>45</v>
      </c>
      <c r="L240" s="32" t="s">
        <v>46</v>
      </c>
      <c r="M240" s="32" t="s">
        <v>42</v>
      </c>
      <c r="N240" s="32" t="s">
        <v>47</v>
      </c>
      <c r="O240" s="32" t="s">
        <v>76</v>
      </c>
      <c r="P240" s="32" t="s">
        <v>77</v>
      </c>
      <c r="Q240" s="32" t="s">
        <v>48</v>
      </c>
    </row>
    <row r="241" spans="10:17" x14ac:dyDescent="0.25">
      <c r="J241" s="30" t="s">
        <v>45</v>
      </c>
      <c r="K241" s="30">
        <v>641172653.06122446</v>
      </c>
      <c r="L241" s="30"/>
      <c r="M241" s="30"/>
      <c r="N241" s="30"/>
      <c r="O241" s="30"/>
      <c r="P241" s="30"/>
      <c r="Q241" s="30"/>
    </row>
    <row r="242" spans="10:17" x14ac:dyDescent="0.25">
      <c r="J242" s="30" t="s">
        <v>46</v>
      </c>
      <c r="K242" s="30">
        <v>30841.632653061235</v>
      </c>
      <c r="L242" s="30">
        <v>6.6726530612244899</v>
      </c>
      <c r="M242" s="30"/>
      <c r="N242" s="30"/>
      <c r="O242" s="30"/>
      <c r="P242" s="30"/>
      <c r="Q242" s="30"/>
    </row>
    <row r="243" spans="10:17" x14ac:dyDescent="0.25">
      <c r="J243" s="30" t="s">
        <v>42</v>
      </c>
      <c r="K243" s="30">
        <v>355.51020408163282</v>
      </c>
      <c r="L243" s="30">
        <v>-2.6938775510204089E-2</v>
      </c>
      <c r="M243" s="30">
        <v>0.24979591836734694</v>
      </c>
      <c r="N243" s="30"/>
      <c r="O243" s="30"/>
      <c r="P243" s="30"/>
      <c r="Q243" s="30"/>
    </row>
    <row r="244" spans="10:17" x14ac:dyDescent="0.25">
      <c r="J244" s="30" t="s">
        <v>47</v>
      </c>
      <c r="K244" s="30">
        <v>120298.7755102041</v>
      </c>
      <c r="L244" s="30">
        <v>2.8440816326530629</v>
      </c>
      <c r="M244" s="30">
        <v>0.37306122448979612</v>
      </c>
      <c r="N244" s="30">
        <v>230.95836734693879</v>
      </c>
      <c r="O244" s="30"/>
      <c r="P244" s="30"/>
      <c r="Q244" s="30"/>
    </row>
    <row r="245" spans="10:17" x14ac:dyDescent="0.25">
      <c r="J245" s="30" t="s">
        <v>76</v>
      </c>
      <c r="K245" s="30">
        <v>3779.591836734694</v>
      </c>
      <c r="L245" s="30">
        <v>0.47755102040816327</v>
      </c>
      <c r="M245" s="30">
        <v>-2.0408163265306138E-2</v>
      </c>
      <c r="N245" s="30">
        <v>0.84897959183673488</v>
      </c>
      <c r="O245" s="30">
        <v>0.24489795918367346</v>
      </c>
      <c r="P245" s="30"/>
      <c r="Q245" s="30"/>
    </row>
    <row r="246" spans="10:17" x14ac:dyDescent="0.25">
      <c r="J246" s="30" t="s">
        <v>77</v>
      </c>
      <c r="K246" s="30">
        <v>2917.9591836734699</v>
      </c>
      <c r="L246" s="30">
        <v>0.38204081632653059</v>
      </c>
      <c r="M246" s="30">
        <v>-6.2040816326530593E-2</v>
      </c>
      <c r="N246" s="30">
        <v>-0.44653061224489743</v>
      </c>
      <c r="O246" s="30">
        <v>-3.265306122448982E-2</v>
      </c>
      <c r="P246" s="30">
        <v>0.2253061224489796</v>
      </c>
      <c r="Q246" s="30"/>
    </row>
    <row r="247" spans="10:17" ht="15.75" thickBot="1" x14ac:dyDescent="0.3">
      <c r="J247" s="31" t="s">
        <v>48</v>
      </c>
      <c r="K247" s="31">
        <v>130100.40816326527</v>
      </c>
      <c r="L247" s="31">
        <v>4.1567346938775538</v>
      </c>
      <c r="M247" s="31">
        <v>0.5804081632653062</v>
      </c>
      <c r="N247" s="31">
        <v>216.87102040816328</v>
      </c>
      <c r="O247" s="31">
        <v>0.92653061224489819</v>
      </c>
      <c r="P247" s="31">
        <v>-0.27020408163265314</v>
      </c>
      <c r="Q247" s="31">
        <v>207.1477551020408</v>
      </c>
    </row>
    <row r="248" spans="10:17" ht="15.75" thickBot="1" x14ac:dyDescent="0.3"/>
    <row r="249" spans="10:17" x14ac:dyDescent="0.25">
      <c r="J249" s="32"/>
      <c r="K249" s="32" t="s">
        <v>45</v>
      </c>
      <c r="L249" s="32" t="s">
        <v>46</v>
      </c>
      <c r="M249" s="32" t="s">
        <v>42</v>
      </c>
      <c r="N249" s="32" t="s">
        <v>47</v>
      </c>
      <c r="O249" s="32" t="s">
        <v>76</v>
      </c>
      <c r="P249" s="32" t="s">
        <v>77</v>
      </c>
      <c r="Q249" s="32" t="s">
        <v>48</v>
      </c>
    </row>
    <row r="250" spans="10:17" x14ac:dyDescent="0.25">
      <c r="J250" s="30" t="s">
        <v>45</v>
      </c>
      <c r="K250" s="30">
        <v>1</v>
      </c>
      <c r="L250" s="30"/>
      <c r="M250" s="30"/>
      <c r="N250" s="30"/>
      <c r="O250" s="30"/>
      <c r="P250" s="30"/>
      <c r="Q250" s="30"/>
    </row>
    <row r="251" spans="10:17" x14ac:dyDescent="0.25">
      <c r="J251" s="30" t="s">
        <v>46</v>
      </c>
      <c r="K251" s="30">
        <v>0.47152051446472887</v>
      </c>
      <c r="L251" s="30">
        <v>1</v>
      </c>
      <c r="M251" s="30"/>
      <c r="N251" s="30"/>
      <c r="O251" s="30"/>
      <c r="P251" s="30"/>
      <c r="Q251" s="30"/>
    </row>
    <row r="252" spans="10:17" x14ac:dyDescent="0.25">
      <c r="J252" s="30" t="s">
        <v>42</v>
      </c>
      <c r="K252" s="30">
        <v>2.8091304434152878E-2</v>
      </c>
      <c r="L252" s="30">
        <v>-2.0865841781328314E-2</v>
      </c>
      <c r="M252" s="30">
        <v>1</v>
      </c>
      <c r="N252" s="30"/>
      <c r="O252" s="30"/>
      <c r="P252" s="30"/>
      <c r="Q252" s="30"/>
    </row>
    <row r="253" spans="10:17" x14ac:dyDescent="0.25">
      <c r="J253" s="30" t="s">
        <v>47</v>
      </c>
      <c r="K253" s="30">
        <v>0.31261287532627768</v>
      </c>
      <c r="L253" s="30">
        <v>7.2447922269902501E-2</v>
      </c>
      <c r="M253" s="30">
        <v>4.9115728730170664E-2</v>
      </c>
      <c r="N253" s="30">
        <v>1</v>
      </c>
      <c r="O253" s="30"/>
      <c r="P253" s="30"/>
      <c r="Q253" s="30"/>
    </row>
    <row r="254" spans="10:17" x14ac:dyDescent="0.25">
      <c r="J254" s="30" t="s">
        <v>76</v>
      </c>
      <c r="K254" s="30">
        <v>0.30162325606921364</v>
      </c>
      <c r="L254" s="30">
        <v>0.37357510056503046</v>
      </c>
      <c r="M254" s="30">
        <v>-8.2512295248056255E-2</v>
      </c>
      <c r="N254" s="30">
        <v>0.11288541064684353</v>
      </c>
      <c r="O254" s="30">
        <v>1</v>
      </c>
      <c r="P254" s="30"/>
      <c r="Q254" s="30"/>
    </row>
    <row r="255" spans="10:17" x14ac:dyDescent="0.25">
      <c r="J255" s="30" t="s">
        <v>77</v>
      </c>
      <c r="K255" s="30">
        <v>0.24277570314044142</v>
      </c>
      <c r="L255" s="30">
        <v>0.31158317280252051</v>
      </c>
      <c r="M255" s="30">
        <v>-0.2615160440215224</v>
      </c>
      <c r="N255" s="30">
        <v>-6.19010321412043E-2</v>
      </c>
      <c r="O255" s="30">
        <v>-0.13900960937138324</v>
      </c>
      <c r="P255" s="30">
        <v>1</v>
      </c>
      <c r="Q255" s="30"/>
    </row>
    <row r="256" spans="10:17" ht="15.75" thickBot="1" x14ac:dyDescent="0.3">
      <c r="J256" s="31" t="s">
        <v>48</v>
      </c>
      <c r="K256" s="31">
        <v>0.35698588779016444</v>
      </c>
      <c r="L256" s="31">
        <v>0.11180543570133629</v>
      </c>
      <c r="M256" s="31">
        <v>8.0686472210214619E-2</v>
      </c>
      <c r="N256" s="31">
        <v>0.99150419700890091</v>
      </c>
      <c r="O256" s="31">
        <v>0.13008495595777739</v>
      </c>
      <c r="P256" s="31">
        <v>-3.9551712555935543E-2</v>
      </c>
      <c r="Q256" s="31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E28" sqref="E2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  <col min="10" max="10" width="16.5703125" style="1" bestFit="1" customWidth="1"/>
  </cols>
  <sheetData>
    <row r="1" spans="1:9" x14ac:dyDescent="0.25">
      <c r="A1" t="s">
        <v>49</v>
      </c>
    </row>
    <row r="2" spans="1:9" ht="15.75" thickBot="1" x14ac:dyDescent="0.3"/>
    <row r="3" spans="1:9" x14ac:dyDescent="0.25">
      <c r="A3" s="29" t="s">
        <v>50</v>
      </c>
      <c r="B3" s="29"/>
    </row>
    <row r="4" spans="1:9" x14ac:dyDescent="0.25">
      <c r="A4" s="30" t="s">
        <v>51</v>
      </c>
      <c r="B4" s="30">
        <v>0.62196808445696139</v>
      </c>
    </row>
    <row r="5" spans="1:9" x14ac:dyDescent="0.25">
      <c r="A5" s="30" t="s">
        <v>52</v>
      </c>
      <c r="B5" s="30">
        <v>0.38684429808306187</v>
      </c>
    </row>
    <row r="6" spans="1:9" x14ac:dyDescent="0.25">
      <c r="A6" s="30" t="s">
        <v>53</v>
      </c>
      <c r="B6" s="30">
        <v>0.25545379052943229</v>
      </c>
    </row>
    <row r="7" spans="1:9" x14ac:dyDescent="0.25">
      <c r="A7" s="30" t="s">
        <v>54</v>
      </c>
      <c r="B7" s="30">
        <v>22168.07017248289</v>
      </c>
    </row>
    <row r="8" spans="1:9" ht="15.75" thickBot="1" x14ac:dyDescent="0.3">
      <c r="A8" s="31" t="s">
        <v>38</v>
      </c>
      <c r="B8" s="31">
        <v>35</v>
      </c>
    </row>
    <row r="10" spans="1:9" ht="15.75" thickBot="1" x14ac:dyDescent="0.3">
      <c r="A10" t="s">
        <v>55</v>
      </c>
    </row>
    <row r="11" spans="1:9" x14ac:dyDescent="0.25">
      <c r="A11" s="32"/>
      <c r="B11" s="32" t="s">
        <v>56</v>
      </c>
      <c r="C11" s="32" t="s">
        <v>34</v>
      </c>
      <c r="D11" s="32" t="s">
        <v>35</v>
      </c>
      <c r="E11" s="32" t="s">
        <v>57</v>
      </c>
      <c r="F11" s="32" t="s">
        <v>58</v>
      </c>
    </row>
    <row r="12" spans="1:9" x14ac:dyDescent="0.25">
      <c r="A12" s="30" t="s">
        <v>32</v>
      </c>
      <c r="B12" s="30">
        <v>6</v>
      </c>
      <c r="C12" s="30">
        <v>8681189472.3233356</v>
      </c>
      <c r="D12" s="30">
        <v>1446864912.0538893</v>
      </c>
      <c r="E12" s="30">
        <v>2.944233227238001</v>
      </c>
      <c r="F12" s="30">
        <v>2.3493671667783055E-2</v>
      </c>
    </row>
    <row r="13" spans="1:9" x14ac:dyDescent="0.25">
      <c r="A13" s="30" t="s">
        <v>39</v>
      </c>
      <c r="B13" s="30">
        <v>28</v>
      </c>
      <c r="C13" s="30">
        <v>13759853384.819517</v>
      </c>
      <c r="D13" s="30">
        <v>491423335.17212564</v>
      </c>
      <c r="E13" s="30"/>
      <c r="F13" s="30"/>
    </row>
    <row r="14" spans="1:9" ht="15.75" thickBot="1" x14ac:dyDescent="0.3">
      <c r="A14" s="31" t="s">
        <v>36</v>
      </c>
      <c r="B14" s="31">
        <v>34</v>
      </c>
      <c r="C14" s="31">
        <v>22441042857.142853</v>
      </c>
      <c r="D14" s="31"/>
      <c r="E14" s="31"/>
      <c r="F14" s="31"/>
    </row>
    <row r="15" spans="1:9" ht="15.75" thickBot="1" x14ac:dyDescent="0.3"/>
    <row r="16" spans="1:9" x14ac:dyDescent="0.25">
      <c r="A16" s="32"/>
      <c r="B16" s="32" t="s">
        <v>37</v>
      </c>
      <c r="C16" s="32" t="s">
        <v>54</v>
      </c>
      <c r="D16" s="32" t="s">
        <v>59</v>
      </c>
      <c r="E16" s="32" t="s">
        <v>60</v>
      </c>
      <c r="F16" s="32" t="s">
        <v>61</v>
      </c>
      <c r="G16" s="32" t="s">
        <v>62</v>
      </c>
      <c r="H16" s="32" t="s">
        <v>63</v>
      </c>
      <c r="I16" s="32" t="s">
        <v>64</v>
      </c>
    </row>
    <row r="17" spans="1:10" x14ac:dyDescent="0.25">
      <c r="A17" s="30" t="s">
        <v>65</v>
      </c>
      <c r="B17" s="30">
        <v>-66520.974744656269</v>
      </c>
      <c r="C17" s="30">
        <v>40487.52478373771</v>
      </c>
      <c r="D17" s="30">
        <v>-1.6429992966963296</v>
      </c>
      <c r="E17" s="30">
        <v>0.11156763958152341</v>
      </c>
      <c r="F17" s="30">
        <v>-149455.90966527656</v>
      </c>
      <c r="G17" s="30">
        <v>16413.960175964021</v>
      </c>
      <c r="H17" s="30">
        <v>-149455.90966527656</v>
      </c>
      <c r="I17" s="30">
        <v>16413.960175964021</v>
      </c>
      <c r="J17" s="1" t="str">
        <f>IF(E17&gt;0.05,"Greater than .05", "Less than .05")</f>
        <v>Greater than .05</v>
      </c>
    </row>
    <row r="18" spans="1:10" x14ac:dyDescent="0.25">
      <c r="A18" s="30" t="s">
        <v>46</v>
      </c>
      <c r="B18" s="30">
        <v>2648.6253027818643</v>
      </c>
      <c r="C18" s="30">
        <v>1754.0365667184597</v>
      </c>
      <c r="D18" s="30">
        <v>1.5100171530272293</v>
      </c>
      <c r="E18" s="30">
        <v>0.14224262388111975</v>
      </c>
      <c r="F18" s="30">
        <v>-944.35572745423951</v>
      </c>
      <c r="G18" s="30">
        <v>6241.6063330179677</v>
      </c>
      <c r="H18" s="30">
        <v>-944.35572745423951</v>
      </c>
      <c r="I18" s="30">
        <v>6241.6063330179677</v>
      </c>
      <c r="J18" s="1" t="str">
        <f>IF(E18&gt;0.05,"Greater than .05", "Less than .05")</f>
        <v>Greater than .05</v>
      </c>
    </row>
    <row r="19" spans="1:10" x14ac:dyDescent="0.25">
      <c r="A19" s="30" t="s">
        <v>42</v>
      </c>
      <c r="B19" s="30">
        <v>1130.5031882410879</v>
      </c>
      <c r="C19" s="30">
        <v>8329.6554501742175</v>
      </c>
      <c r="D19" s="30">
        <v>0.13572028218975649</v>
      </c>
      <c r="E19" s="30">
        <v>0.89301346184742991</v>
      </c>
      <c r="F19" s="30">
        <v>-15932.022524589462</v>
      </c>
      <c r="G19" s="30">
        <v>18193.028901071637</v>
      </c>
      <c r="H19" s="30">
        <v>-15932.022524589462</v>
      </c>
      <c r="I19" s="30">
        <v>18193.028901071637</v>
      </c>
      <c r="J19" s="1" t="str">
        <f>IF(E19&gt;0.05,"Greater than .05", "Less than .05")</f>
        <v>Greater than .05</v>
      </c>
    </row>
    <row r="20" spans="1:10" x14ac:dyDescent="0.25">
      <c r="A20" s="30" t="s">
        <v>47</v>
      </c>
      <c r="B20" s="30">
        <v>-2349.5339219714979</v>
      </c>
      <c r="C20" s="30">
        <v>2096.4028588936981</v>
      </c>
      <c r="D20" s="30">
        <v>-1.1207454292498822</v>
      </c>
      <c r="E20" s="30">
        <v>0.27191709220535087</v>
      </c>
      <c r="F20" s="30">
        <v>-6643.820510209317</v>
      </c>
      <c r="G20" s="30">
        <v>1944.7526662663213</v>
      </c>
      <c r="H20" s="30">
        <v>-6643.820510209317</v>
      </c>
      <c r="I20" s="30">
        <v>1944.7526662663213</v>
      </c>
      <c r="J20" s="1" t="str">
        <f t="shared" ref="J20:J23" si="0">IF(E20&gt;0.05,"Greater than .05", "Less than .05")</f>
        <v>Greater than .05</v>
      </c>
    </row>
    <row r="21" spans="1:10" x14ac:dyDescent="0.25">
      <c r="A21" s="30" t="s">
        <v>79</v>
      </c>
      <c r="B21" s="30">
        <v>8325.3826369974067</v>
      </c>
      <c r="C21" s="30">
        <v>8739.5144550398163</v>
      </c>
      <c r="D21" s="30">
        <v>0.95261386428583661</v>
      </c>
      <c r="E21" s="30">
        <v>0.34893750280262081</v>
      </c>
      <c r="F21" s="30">
        <v>-9576.7011885289267</v>
      </c>
      <c r="G21" s="30">
        <v>26227.466462523742</v>
      </c>
      <c r="H21" s="30">
        <v>-9576.7011885289267</v>
      </c>
      <c r="I21" s="30">
        <v>26227.466462523742</v>
      </c>
      <c r="J21" s="1" t="str">
        <f t="shared" si="0"/>
        <v>Greater than .05</v>
      </c>
    </row>
    <row r="22" spans="1:10" x14ac:dyDescent="0.25">
      <c r="A22" s="30" t="s">
        <v>80</v>
      </c>
      <c r="B22" s="30">
        <v>8926.2892988582498</v>
      </c>
      <c r="C22" s="30">
        <v>9293.8162622264681</v>
      </c>
      <c r="D22" s="30">
        <v>0.96045467728235767</v>
      </c>
      <c r="E22" s="30">
        <v>0.34504760114973487</v>
      </c>
      <c r="F22" s="30">
        <v>-10111.230307219234</v>
      </c>
      <c r="G22" s="30">
        <v>27963.808904935733</v>
      </c>
      <c r="H22" s="30">
        <v>-10111.230307219234</v>
      </c>
      <c r="I22" s="30">
        <v>27963.808904935733</v>
      </c>
      <c r="J22" s="1" t="str">
        <f t="shared" si="0"/>
        <v>Greater than .05</v>
      </c>
    </row>
    <row r="23" spans="1:10" ht="15.75" thickBot="1" x14ac:dyDescent="0.3">
      <c r="A23" s="31" t="s">
        <v>48</v>
      </c>
      <c r="B23" s="31">
        <v>3005.9637332899592</v>
      </c>
      <c r="C23" s="31">
        <v>2226.0179207456499</v>
      </c>
      <c r="D23" s="31">
        <v>1.350377148932858</v>
      </c>
      <c r="E23" s="31">
        <v>0.18770953406594654</v>
      </c>
      <c r="F23" s="31">
        <v>-1553.8272733296308</v>
      </c>
      <c r="G23" s="31">
        <v>7565.7547399095492</v>
      </c>
      <c r="H23" s="31">
        <v>-1553.8272733296308</v>
      </c>
      <c r="I23" s="31">
        <v>7565.7547399095492</v>
      </c>
      <c r="J23" s="1" t="str">
        <f t="shared" si="0"/>
        <v>Greater than .05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70" zoomScaleNormal="70" workbookViewId="0">
      <selection activeCell="O22" sqref="O22"/>
    </sheetView>
  </sheetViews>
  <sheetFormatPr defaultRowHeight="15" x14ac:dyDescent="0.25"/>
  <cols>
    <col min="1" max="2" width="18" bestFit="1" customWidth="1"/>
    <col min="3" max="3" width="14.5703125" bestFit="1" customWidth="1"/>
    <col min="4" max="4" width="18.5703125" bestFit="1" customWidth="1"/>
  </cols>
  <sheetData>
    <row r="1" spans="1:9" x14ac:dyDescent="0.25">
      <c r="A1" t="s">
        <v>49</v>
      </c>
    </row>
    <row r="2" spans="1:9" ht="15.75" thickBot="1" x14ac:dyDescent="0.3"/>
    <row r="3" spans="1:9" x14ac:dyDescent="0.25">
      <c r="A3" s="29" t="s">
        <v>50</v>
      </c>
      <c r="B3" s="29"/>
    </row>
    <row r="4" spans="1:9" x14ac:dyDescent="0.25">
      <c r="A4" s="30" t="s">
        <v>51</v>
      </c>
      <c r="B4" s="30">
        <v>0.62196808445696139</v>
      </c>
    </row>
    <row r="5" spans="1:9" x14ac:dyDescent="0.25">
      <c r="A5" s="30" t="s">
        <v>52</v>
      </c>
      <c r="B5" s="30">
        <v>0.38684429808306187</v>
      </c>
    </row>
    <row r="6" spans="1:9" x14ac:dyDescent="0.25">
      <c r="A6" s="30" t="s">
        <v>53</v>
      </c>
      <c r="B6" s="30">
        <v>0.25545379052943229</v>
      </c>
    </row>
    <row r="7" spans="1:9" x14ac:dyDescent="0.25">
      <c r="A7" s="30" t="s">
        <v>54</v>
      </c>
      <c r="B7" s="30">
        <v>22168.07017248289</v>
      </c>
    </row>
    <row r="8" spans="1:9" ht="15.75" thickBot="1" x14ac:dyDescent="0.3">
      <c r="A8" s="31" t="s">
        <v>38</v>
      </c>
      <c r="B8" s="31">
        <v>35</v>
      </c>
    </row>
    <row r="10" spans="1:9" ht="15.75" thickBot="1" x14ac:dyDescent="0.3">
      <c r="A10" t="s">
        <v>55</v>
      </c>
    </row>
    <row r="11" spans="1:9" x14ac:dyDescent="0.25">
      <c r="A11" s="32"/>
      <c r="B11" s="32" t="s">
        <v>56</v>
      </c>
      <c r="C11" s="32" t="s">
        <v>34</v>
      </c>
      <c r="D11" s="32" t="s">
        <v>35</v>
      </c>
      <c r="E11" s="32" t="s">
        <v>57</v>
      </c>
      <c r="F11" s="32" t="s">
        <v>58</v>
      </c>
    </row>
    <row r="12" spans="1:9" x14ac:dyDescent="0.25">
      <c r="A12" s="30" t="s">
        <v>32</v>
      </c>
      <c r="B12" s="30">
        <v>6</v>
      </c>
      <c r="C12" s="30">
        <v>8681189472.3233356</v>
      </c>
      <c r="D12" s="30">
        <v>1446864912.0538893</v>
      </c>
      <c r="E12" s="30">
        <v>2.944233227238001</v>
      </c>
      <c r="F12" s="30">
        <v>2.3493671667783055E-2</v>
      </c>
    </row>
    <row r="13" spans="1:9" x14ac:dyDescent="0.25">
      <c r="A13" s="30" t="s">
        <v>39</v>
      </c>
      <c r="B13" s="30">
        <v>28</v>
      </c>
      <c r="C13" s="30">
        <v>13759853384.819517</v>
      </c>
      <c r="D13" s="30">
        <v>491423335.17212564</v>
      </c>
      <c r="E13" s="30"/>
      <c r="F13" s="30"/>
    </row>
    <row r="14" spans="1:9" ht="15.75" thickBot="1" x14ac:dyDescent="0.3">
      <c r="A14" s="31" t="s">
        <v>36</v>
      </c>
      <c r="B14" s="31">
        <v>34</v>
      </c>
      <c r="C14" s="31">
        <v>22441042857.142853</v>
      </c>
      <c r="D14" s="31"/>
      <c r="E14" s="31"/>
      <c r="F14" s="31"/>
    </row>
    <row r="15" spans="1:9" ht="15.75" thickBot="1" x14ac:dyDescent="0.3"/>
    <row r="16" spans="1:9" x14ac:dyDescent="0.25">
      <c r="A16" s="32"/>
      <c r="B16" s="32" t="s">
        <v>37</v>
      </c>
      <c r="C16" s="32" t="s">
        <v>54</v>
      </c>
      <c r="D16" s="32" t="s">
        <v>59</v>
      </c>
      <c r="E16" s="32" t="s">
        <v>60</v>
      </c>
      <c r="F16" s="32" t="s">
        <v>61</v>
      </c>
      <c r="G16" s="32" t="s">
        <v>62</v>
      </c>
      <c r="H16" s="32" t="s">
        <v>63</v>
      </c>
      <c r="I16" s="32" t="s">
        <v>64</v>
      </c>
    </row>
    <row r="17" spans="1:9" x14ac:dyDescent="0.25">
      <c r="A17" s="30" t="s">
        <v>65</v>
      </c>
      <c r="B17" s="30">
        <v>-66520.974744656269</v>
      </c>
      <c r="C17" s="30">
        <v>40487.52478373771</v>
      </c>
      <c r="D17" s="30">
        <v>-1.6429992966963296</v>
      </c>
      <c r="E17" s="30">
        <v>0.11156763958152341</v>
      </c>
      <c r="F17" s="30">
        <v>-149455.90966527656</v>
      </c>
      <c r="G17" s="30">
        <v>16413.960175964021</v>
      </c>
      <c r="H17" s="30">
        <v>-149455.90966527656</v>
      </c>
      <c r="I17" s="30">
        <v>16413.960175964021</v>
      </c>
    </row>
    <row r="18" spans="1:9" x14ac:dyDescent="0.25">
      <c r="A18" s="30" t="s">
        <v>46</v>
      </c>
      <c r="B18" s="30">
        <v>2648.6253027818643</v>
      </c>
      <c r="C18" s="30">
        <v>1754.0365667184597</v>
      </c>
      <c r="D18" s="30">
        <v>1.5100171530272293</v>
      </c>
      <c r="E18" s="30">
        <v>0.14224262388111975</v>
      </c>
      <c r="F18" s="30">
        <v>-944.35572745423951</v>
      </c>
      <c r="G18" s="30">
        <v>6241.6063330179677</v>
      </c>
      <c r="H18" s="30">
        <v>-944.35572745423951</v>
      </c>
      <c r="I18" s="30">
        <v>6241.6063330179677</v>
      </c>
    </row>
    <row r="19" spans="1:9" x14ac:dyDescent="0.25">
      <c r="A19" s="30" t="s">
        <v>42</v>
      </c>
      <c r="B19" s="30">
        <v>1130.5031882410879</v>
      </c>
      <c r="C19" s="30">
        <v>8329.6554501742175</v>
      </c>
      <c r="D19" s="30">
        <v>0.13572028218975649</v>
      </c>
      <c r="E19" s="30">
        <v>0.89301346184742991</v>
      </c>
      <c r="F19" s="30">
        <v>-15932.022524589462</v>
      </c>
      <c r="G19" s="30">
        <v>18193.028901071637</v>
      </c>
      <c r="H19" s="30">
        <v>-15932.022524589462</v>
      </c>
      <c r="I19" s="30">
        <v>18193.028901071637</v>
      </c>
    </row>
    <row r="20" spans="1:9" x14ac:dyDescent="0.25">
      <c r="A20" s="30" t="s">
        <v>47</v>
      </c>
      <c r="B20" s="30">
        <v>-2349.5339219714979</v>
      </c>
      <c r="C20" s="30">
        <v>2096.4028588936981</v>
      </c>
      <c r="D20" s="30">
        <v>-1.1207454292498822</v>
      </c>
      <c r="E20" s="30">
        <v>0.27191709220535087</v>
      </c>
      <c r="F20" s="30">
        <v>-6643.820510209317</v>
      </c>
      <c r="G20" s="30">
        <v>1944.7526662663213</v>
      </c>
      <c r="H20" s="30">
        <v>-6643.820510209317</v>
      </c>
      <c r="I20" s="30">
        <v>1944.7526662663213</v>
      </c>
    </row>
    <row r="21" spans="1:9" x14ac:dyDescent="0.25">
      <c r="A21" s="30" t="s">
        <v>79</v>
      </c>
      <c r="B21" s="30">
        <v>8325.3826369974067</v>
      </c>
      <c r="C21" s="30">
        <v>8739.5144550398163</v>
      </c>
      <c r="D21" s="30">
        <v>0.95261386428583661</v>
      </c>
      <c r="E21" s="30">
        <v>0.34893750280262081</v>
      </c>
      <c r="F21" s="30">
        <v>-9576.7011885289267</v>
      </c>
      <c r="G21" s="30">
        <v>26227.466462523742</v>
      </c>
      <c r="H21" s="30">
        <v>-9576.7011885289267</v>
      </c>
      <c r="I21" s="30">
        <v>26227.466462523742</v>
      </c>
    </row>
    <row r="22" spans="1:9" x14ac:dyDescent="0.25">
      <c r="A22" s="30" t="s">
        <v>80</v>
      </c>
      <c r="B22" s="30">
        <v>8926.2892988582498</v>
      </c>
      <c r="C22" s="30">
        <v>9293.8162622264681</v>
      </c>
      <c r="D22" s="30">
        <v>0.96045467728235767</v>
      </c>
      <c r="E22" s="30">
        <v>0.34504760114973487</v>
      </c>
      <c r="F22" s="30">
        <v>-10111.230307219234</v>
      </c>
      <c r="G22" s="30">
        <v>27963.808904935733</v>
      </c>
      <c r="H22" s="30">
        <v>-10111.230307219234</v>
      </c>
      <c r="I22" s="30">
        <v>27963.808904935733</v>
      </c>
    </row>
    <row r="23" spans="1:9" ht="15.75" thickBot="1" x14ac:dyDescent="0.3">
      <c r="A23" s="31" t="s">
        <v>48</v>
      </c>
      <c r="B23" s="31">
        <v>3005.9637332899592</v>
      </c>
      <c r="C23" s="31">
        <v>2226.0179207456499</v>
      </c>
      <c r="D23" s="31">
        <v>1.350377148932858</v>
      </c>
      <c r="E23" s="31">
        <v>0.18770953406594654</v>
      </c>
      <c r="F23" s="31">
        <v>-1553.8272733296308</v>
      </c>
      <c r="G23" s="31">
        <v>7565.7547399095492</v>
      </c>
      <c r="H23" s="31">
        <v>-1553.8272733296308</v>
      </c>
      <c r="I23" s="31">
        <v>7565.7547399095492</v>
      </c>
    </row>
    <row r="27" spans="1:9" x14ac:dyDescent="0.25">
      <c r="A27" t="s">
        <v>81</v>
      </c>
    </row>
    <row r="28" spans="1:9" ht="15.75" thickBot="1" x14ac:dyDescent="0.3"/>
    <row r="29" spans="1:9" x14ac:dyDescent="0.25">
      <c r="A29" s="32" t="s">
        <v>82</v>
      </c>
      <c r="B29" s="32" t="s">
        <v>83</v>
      </c>
      <c r="C29" s="32" t="s">
        <v>84</v>
      </c>
      <c r="D29" s="32" t="s">
        <v>85</v>
      </c>
    </row>
    <row r="30" spans="1:9" x14ac:dyDescent="0.25">
      <c r="A30" s="30">
        <v>1</v>
      </c>
      <c r="B30" s="30">
        <v>26683.476623992025</v>
      </c>
      <c r="C30" s="30">
        <v>-9683.4766239920245</v>
      </c>
      <c r="D30" s="30">
        <v>-0.48135320056270831</v>
      </c>
    </row>
    <row r="31" spans="1:9" x14ac:dyDescent="0.25">
      <c r="A31" s="30">
        <v>2</v>
      </c>
      <c r="B31" s="30">
        <v>21813.23889882338</v>
      </c>
      <c r="C31" s="30">
        <v>186.76110117662029</v>
      </c>
      <c r="D31" s="30">
        <v>9.283654753629321E-3</v>
      </c>
    </row>
    <row r="32" spans="1:9" x14ac:dyDescent="0.25">
      <c r="A32" s="30">
        <v>3</v>
      </c>
      <c r="B32" s="30">
        <v>30739.52819768163</v>
      </c>
      <c r="C32" s="30">
        <v>-3739.5281976816295</v>
      </c>
      <c r="D32" s="30">
        <v>-0.18588714946538307</v>
      </c>
    </row>
    <row r="33" spans="1:4" x14ac:dyDescent="0.25">
      <c r="A33" s="30">
        <v>4</v>
      </c>
      <c r="B33" s="30">
        <v>30265.454820759005</v>
      </c>
      <c r="C33" s="30">
        <v>-10265.454820759005</v>
      </c>
      <c r="D33" s="30">
        <v>-0.5102825901351915</v>
      </c>
    </row>
    <row r="34" spans="1:4" x14ac:dyDescent="0.25">
      <c r="A34" s="30">
        <v>5</v>
      </c>
      <c r="B34" s="30">
        <v>22469.66871014185</v>
      </c>
      <c r="C34" s="30">
        <v>21530.33128985815</v>
      </c>
      <c r="D34" s="30">
        <v>1.0702451483046178</v>
      </c>
    </row>
    <row r="35" spans="1:4" x14ac:dyDescent="0.25">
      <c r="A35" s="30">
        <v>6</v>
      </c>
      <c r="B35" s="30">
        <v>32313.173461680024</v>
      </c>
      <c r="C35" s="30">
        <v>15686.826538319976</v>
      </c>
      <c r="D35" s="30">
        <v>0.77977202342638396</v>
      </c>
    </row>
    <row r="36" spans="1:4" x14ac:dyDescent="0.25">
      <c r="A36" s="30">
        <v>7</v>
      </c>
      <c r="B36" s="30">
        <v>31451.481158457704</v>
      </c>
      <c r="C36" s="30">
        <v>-11451.481158457704</v>
      </c>
      <c r="D36" s="30">
        <v>-0.56923843789223216</v>
      </c>
    </row>
    <row r="37" spans="1:4" x14ac:dyDescent="0.25">
      <c r="A37" s="30">
        <v>8</v>
      </c>
      <c r="B37" s="30">
        <v>47470.0662600871</v>
      </c>
      <c r="C37" s="30">
        <v>-11470.0662600871</v>
      </c>
      <c r="D37" s="30">
        <v>-0.57016227945239339</v>
      </c>
    </row>
    <row r="38" spans="1:4" x14ac:dyDescent="0.25">
      <c r="A38" s="30">
        <v>9</v>
      </c>
      <c r="B38" s="30">
        <v>43959.748654082941</v>
      </c>
      <c r="C38" s="30">
        <v>-13959.748654082941</v>
      </c>
      <c r="D38" s="30">
        <v>-0.69392119737710822</v>
      </c>
    </row>
    <row r="39" spans="1:4" x14ac:dyDescent="0.25">
      <c r="A39" s="30">
        <v>10</v>
      </c>
      <c r="B39" s="30">
        <v>32891.174066032851</v>
      </c>
      <c r="C39" s="30">
        <v>-4891.1740660328505</v>
      </c>
      <c r="D39" s="30">
        <v>-0.24313398819603194</v>
      </c>
    </row>
    <row r="40" spans="1:4" x14ac:dyDescent="0.25">
      <c r="A40" s="30">
        <v>11</v>
      </c>
      <c r="B40" s="30">
        <v>46585.46789935678</v>
      </c>
      <c r="C40" s="30">
        <v>414.53210064322047</v>
      </c>
      <c r="D40" s="30">
        <v>2.0605858941841262E-2</v>
      </c>
    </row>
    <row r="41" spans="1:4" x14ac:dyDescent="0.25">
      <c r="A41" s="30">
        <v>12</v>
      </c>
      <c r="B41" s="30">
        <v>55093.20697075002</v>
      </c>
      <c r="C41" s="30">
        <v>-5093.2069707500195</v>
      </c>
      <c r="D41" s="30">
        <v>-0.25317678471227933</v>
      </c>
    </row>
    <row r="42" spans="1:4" x14ac:dyDescent="0.25">
      <c r="A42" s="30">
        <v>13</v>
      </c>
      <c r="B42" s="30">
        <v>56223.710158991104</v>
      </c>
      <c r="C42" s="30">
        <v>8776.2898410088965</v>
      </c>
      <c r="D42" s="30">
        <v>0.43625810936217879</v>
      </c>
    </row>
    <row r="43" spans="1:4" x14ac:dyDescent="0.25">
      <c r="A43" s="30">
        <v>14</v>
      </c>
      <c r="B43" s="30">
        <v>77967.698218355319</v>
      </c>
      <c r="C43" s="30">
        <v>-2967.6982183553191</v>
      </c>
      <c r="D43" s="30">
        <v>-0.14752047133260643</v>
      </c>
    </row>
    <row r="44" spans="1:4" x14ac:dyDescent="0.25">
      <c r="A44" s="30">
        <v>15</v>
      </c>
      <c r="B44" s="30">
        <v>56406.066593386946</v>
      </c>
      <c r="C44" s="30">
        <v>13593.933406613054</v>
      </c>
      <c r="D44" s="30">
        <v>0.6757369907102595</v>
      </c>
    </row>
    <row r="45" spans="1:4" x14ac:dyDescent="0.25">
      <c r="A45" s="30">
        <v>16</v>
      </c>
      <c r="B45" s="30">
        <v>42104.097481999313</v>
      </c>
      <c r="C45" s="30">
        <v>-104.09748199931346</v>
      </c>
      <c r="D45" s="30">
        <v>-5.1745522890756469E-3</v>
      </c>
    </row>
    <row r="46" spans="1:4" x14ac:dyDescent="0.25">
      <c r="A46" s="30">
        <v>17</v>
      </c>
      <c r="B46" s="30">
        <v>44808.245934238796</v>
      </c>
      <c r="C46" s="30">
        <v>16191.754065761204</v>
      </c>
      <c r="D46" s="30">
        <v>0.80487132307088016</v>
      </c>
    </row>
    <row r="47" spans="1:4" x14ac:dyDescent="0.25">
      <c r="A47" s="30">
        <v>18</v>
      </c>
      <c r="B47" s="30">
        <v>61680.411141442644</v>
      </c>
      <c r="C47" s="30">
        <v>18319.588858557356</v>
      </c>
      <c r="D47" s="30">
        <v>0.91064326093495596</v>
      </c>
    </row>
    <row r="48" spans="1:4" x14ac:dyDescent="0.25">
      <c r="A48" s="30">
        <v>19</v>
      </c>
      <c r="B48" s="30">
        <v>64329.036444224505</v>
      </c>
      <c r="C48" s="30">
        <v>35670.963555775495</v>
      </c>
      <c r="D48" s="30">
        <v>1.7731578379800716</v>
      </c>
    </row>
    <row r="49" spans="1:4" x14ac:dyDescent="0.25">
      <c r="A49" s="30">
        <v>20</v>
      </c>
      <c r="B49" s="30">
        <v>64985.466255542968</v>
      </c>
      <c r="C49" s="30">
        <v>-27985.466255542968</v>
      </c>
      <c r="D49" s="30">
        <v>-1.3911216265002855</v>
      </c>
    </row>
    <row r="50" spans="1:4" x14ac:dyDescent="0.25">
      <c r="A50" s="30">
        <v>21</v>
      </c>
      <c r="B50" s="30">
        <v>41954.358139553093</v>
      </c>
      <c r="C50" s="30">
        <v>-8954.3581395530928</v>
      </c>
      <c r="D50" s="30">
        <v>-0.4451096560484834</v>
      </c>
    </row>
    <row r="51" spans="1:4" x14ac:dyDescent="0.25">
      <c r="A51" s="30">
        <v>22</v>
      </c>
      <c r="B51" s="30">
        <v>35410.110246352822</v>
      </c>
      <c r="C51" s="30">
        <v>-3410.1102463528223</v>
      </c>
      <c r="D51" s="30">
        <v>-0.16951220569755657</v>
      </c>
    </row>
    <row r="52" spans="1:4" x14ac:dyDescent="0.25">
      <c r="A52" s="30">
        <v>23</v>
      </c>
      <c r="B52" s="30">
        <v>26014.698458706931</v>
      </c>
      <c r="C52" s="30">
        <v>11985.301541293069</v>
      </c>
      <c r="D52" s="30">
        <v>0.59577396431326701</v>
      </c>
    </row>
    <row r="53" spans="1:4" x14ac:dyDescent="0.25">
      <c r="A53" s="30">
        <v>24</v>
      </c>
      <c r="B53" s="30">
        <v>34262.499256366136</v>
      </c>
      <c r="C53" s="30">
        <v>15737.500743633864</v>
      </c>
      <c r="D53" s="30">
        <v>0.78229097316530083</v>
      </c>
    </row>
    <row r="54" spans="1:4" x14ac:dyDescent="0.25">
      <c r="A54" s="30">
        <v>25</v>
      </c>
      <c r="B54" s="30">
        <v>68062.352820231419</v>
      </c>
      <c r="C54" s="30">
        <v>-34062.352820231419</v>
      </c>
      <c r="D54" s="30">
        <v>-1.6931958619171332</v>
      </c>
    </row>
    <row r="55" spans="1:4" x14ac:dyDescent="0.25">
      <c r="A55" s="30">
        <v>26</v>
      </c>
      <c r="B55" s="30">
        <v>57143.86802990979</v>
      </c>
      <c r="C55" s="30">
        <v>-26643.86802990979</v>
      </c>
      <c r="D55" s="30">
        <v>-1.3244324997689034</v>
      </c>
    </row>
    <row r="56" spans="1:4" x14ac:dyDescent="0.25">
      <c r="A56" s="30">
        <v>27</v>
      </c>
      <c r="B56" s="30">
        <v>58283.731797310247</v>
      </c>
      <c r="C56" s="30">
        <v>-7783.7317973102472</v>
      </c>
      <c r="D56" s="30">
        <v>-0.38691932230971998</v>
      </c>
    </row>
    <row r="57" spans="1:4" x14ac:dyDescent="0.25">
      <c r="A57" s="30">
        <v>28</v>
      </c>
      <c r="B57" s="30">
        <v>48440.227045772059</v>
      </c>
      <c r="C57" s="30">
        <v>36559.772954227941</v>
      </c>
      <c r="D57" s="30">
        <v>1.8173394129709477</v>
      </c>
    </row>
    <row r="58" spans="1:4" x14ac:dyDescent="0.25">
      <c r="A58" s="30">
        <v>29</v>
      </c>
      <c r="B58" s="30">
        <v>47596.357974639192</v>
      </c>
      <c r="C58" s="30">
        <v>-2596.3579746391915</v>
      </c>
      <c r="D58" s="30">
        <v>-0.12906162419008027</v>
      </c>
    </row>
    <row r="59" spans="1:4" x14ac:dyDescent="0.25">
      <c r="A59" s="30">
        <v>30</v>
      </c>
      <c r="B59" s="30">
        <v>58966.010084375463</v>
      </c>
      <c r="C59" s="30">
        <v>-26966.010084375463</v>
      </c>
      <c r="D59" s="30">
        <v>-1.3404457680375237</v>
      </c>
    </row>
    <row r="60" spans="1:4" x14ac:dyDescent="0.25">
      <c r="A60" s="30">
        <v>31</v>
      </c>
      <c r="B60" s="30">
        <v>62947.677167062167</v>
      </c>
      <c r="C60" s="30">
        <v>-24947.677167062167</v>
      </c>
      <c r="D60" s="30">
        <v>-1.2401170279295821</v>
      </c>
    </row>
    <row r="61" spans="1:4" x14ac:dyDescent="0.25">
      <c r="A61" s="30">
        <v>32</v>
      </c>
      <c r="B61" s="30">
        <v>40329.321022774879</v>
      </c>
      <c r="C61" s="30">
        <v>8670.6789772251213</v>
      </c>
      <c r="D61" s="30">
        <v>0.4310083288060344</v>
      </c>
    </row>
    <row r="62" spans="1:4" x14ac:dyDescent="0.25">
      <c r="A62" s="30">
        <v>33</v>
      </c>
      <c r="B62" s="30">
        <v>70743.46327767933</v>
      </c>
      <c r="C62" s="30">
        <v>-15743.46327767933</v>
      </c>
      <c r="D62" s="30">
        <v>-0.78258736308368382</v>
      </c>
    </row>
    <row r="63" spans="1:4" x14ac:dyDescent="0.25">
      <c r="A63" s="30">
        <v>34</v>
      </c>
      <c r="B63" s="30">
        <v>83183.144538064051</v>
      </c>
      <c r="C63" s="30">
        <v>61816.855461935949</v>
      </c>
      <c r="D63" s="30">
        <v>3.0728365834644173</v>
      </c>
    </row>
    <row r="64" spans="1:4" ht="15.75" thickBot="1" x14ac:dyDescent="0.3">
      <c r="A64" s="31">
        <v>35</v>
      </c>
      <c r="B64" s="31">
        <v>52421.762191175178</v>
      </c>
      <c r="C64" s="31">
        <v>-12421.762191175178</v>
      </c>
      <c r="D64" s="31">
        <v>-0.61746986330680653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8"/>
    </sheetView>
  </sheetViews>
  <sheetFormatPr defaultRowHeight="15" x14ac:dyDescent="0.25"/>
  <sheetData>
    <row r="1" spans="1:8" x14ac:dyDescent="0.25">
      <c r="A1" s="32"/>
      <c r="B1" s="32" t="s">
        <v>78</v>
      </c>
      <c r="C1" s="32" t="s">
        <v>46</v>
      </c>
      <c r="D1" s="32" t="s">
        <v>42</v>
      </c>
      <c r="E1" s="32" t="s">
        <v>47</v>
      </c>
      <c r="F1" s="32" t="s">
        <v>79</v>
      </c>
      <c r="G1" s="32" t="s">
        <v>80</v>
      </c>
      <c r="H1" s="32" t="s">
        <v>48</v>
      </c>
    </row>
    <row r="2" spans="1:8" x14ac:dyDescent="0.25">
      <c r="A2" s="30" t="s">
        <v>78</v>
      </c>
      <c r="B2" s="30">
        <v>1</v>
      </c>
      <c r="C2" s="30"/>
      <c r="D2" s="30"/>
      <c r="E2" s="30"/>
      <c r="F2" s="30"/>
      <c r="G2" s="30"/>
      <c r="H2" s="30"/>
    </row>
    <row r="3" spans="1:8" x14ac:dyDescent="0.25">
      <c r="A3" s="30" t="s">
        <v>46</v>
      </c>
      <c r="B3" s="30">
        <v>0.47152051446472887</v>
      </c>
      <c r="C3" s="30">
        <v>1</v>
      </c>
      <c r="D3" s="30"/>
      <c r="E3" s="30"/>
      <c r="F3" s="30"/>
      <c r="G3" s="30"/>
      <c r="H3" s="30"/>
    </row>
    <row r="4" spans="1:8" x14ac:dyDescent="0.25">
      <c r="A4" s="30" t="s">
        <v>42</v>
      </c>
      <c r="B4" s="30">
        <v>2.8091304434152878E-2</v>
      </c>
      <c r="C4" s="30">
        <v>-2.0865841781328314E-2</v>
      </c>
      <c r="D4" s="30">
        <v>1</v>
      </c>
      <c r="E4" s="30"/>
      <c r="F4" s="30"/>
      <c r="G4" s="30"/>
      <c r="H4" s="30"/>
    </row>
    <row r="5" spans="1:8" x14ac:dyDescent="0.25">
      <c r="A5" s="30" t="s">
        <v>47</v>
      </c>
      <c r="B5" s="30">
        <v>0.31261287532627768</v>
      </c>
      <c r="C5" s="30">
        <v>7.2447922269902501E-2</v>
      </c>
      <c r="D5" s="30">
        <v>4.9115728730170664E-2</v>
      </c>
      <c r="E5" s="30">
        <v>1</v>
      </c>
      <c r="F5" s="30"/>
      <c r="G5" s="30"/>
      <c r="H5" s="30"/>
    </row>
    <row r="6" spans="1:8" x14ac:dyDescent="0.25">
      <c r="A6" s="30" t="s">
        <v>79</v>
      </c>
      <c r="B6" s="30">
        <v>0.30162325606921364</v>
      </c>
      <c r="C6" s="30">
        <v>0.37357510056503046</v>
      </c>
      <c r="D6" s="30">
        <v>-8.2512295248056255E-2</v>
      </c>
      <c r="E6" s="30">
        <v>0.11288541064684353</v>
      </c>
      <c r="F6" s="30">
        <v>1</v>
      </c>
      <c r="G6" s="30"/>
      <c r="H6" s="30"/>
    </row>
    <row r="7" spans="1:8" x14ac:dyDescent="0.25">
      <c r="A7" s="30" t="s">
        <v>80</v>
      </c>
      <c r="B7" s="30">
        <v>0.24277570314044142</v>
      </c>
      <c r="C7" s="30">
        <v>0.31158317280252051</v>
      </c>
      <c r="D7" s="30">
        <v>-0.2615160440215224</v>
      </c>
      <c r="E7" s="30">
        <v>-6.19010321412043E-2</v>
      </c>
      <c r="F7" s="30">
        <v>-0.13900960937138324</v>
      </c>
      <c r="G7" s="30">
        <v>1</v>
      </c>
      <c r="H7" s="30"/>
    </row>
    <row r="8" spans="1:8" ht="15.75" thickBot="1" x14ac:dyDescent="0.3">
      <c r="A8" s="31" t="s">
        <v>48</v>
      </c>
      <c r="B8" s="31">
        <v>0.35698588779016444</v>
      </c>
      <c r="C8" s="31">
        <v>0.11180543570133629</v>
      </c>
      <c r="D8" s="31">
        <v>8.0686472210214619E-2</v>
      </c>
      <c r="E8" s="31">
        <v>0.99150419700890091</v>
      </c>
      <c r="F8" s="31">
        <v>0.13008495595777739</v>
      </c>
      <c r="G8" s="31">
        <v>-3.9551712555935543E-2</v>
      </c>
      <c r="H8" s="3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Pivot - do not use just summary</vt:lpstr>
      <vt:lpstr>Sample Data</vt:lpstr>
      <vt:lpstr>Sheet18</vt:lpstr>
      <vt:lpstr>Sheet19</vt:lpstr>
      <vt:lpstr>Data</vt:lpstr>
      <vt:lpstr>Statisticl Stats Work</vt:lpstr>
      <vt:lpstr>Summary Output</vt:lpstr>
      <vt:lpstr>Regression</vt:lpstr>
      <vt:lpstr>Cor</vt:lpstr>
      <vt:lpstr>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</dc:creator>
  <cp:lastModifiedBy>Heather Huber</cp:lastModifiedBy>
  <dcterms:created xsi:type="dcterms:W3CDTF">2016-09-25T06:05:33Z</dcterms:created>
  <dcterms:modified xsi:type="dcterms:W3CDTF">2016-09-30T19:38:10Z</dcterms:modified>
</cp:coreProperties>
</file>