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240" yWindow="240" windowWidth="25360" windowHeight="14100" tabRatio="500"/>
  </bookViews>
  <sheets>
    <sheet name="Problem 10-7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C48" i="1"/>
  <c r="C43" i="1"/>
  <c r="D22" i="1"/>
  <c r="C22" i="1"/>
  <c r="D20" i="1"/>
  <c r="C20" i="1"/>
</calcChain>
</file>

<file path=xl/sharedStrings.xml><?xml version="1.0" encoding="utf-8"?>
<sst xmlns="http://schemas.openxmlformats.org/spreadsheetml/2006/main" count="52" uniqueCount="42">
  <si>
    <t>PROBLEM 10-7</t>
    <phoneticPr fontId="0" type="noConversion"/>
  </si>
  <si>
    <t>Given</t>
  </si>
  <si>
    <t>Solution Legend</t>
  </si>
  <si>
    <t>Target EBITDA sales multiples</t>
  </si>
  <si>
    <t>= Value given in problem</t>
  </si>
  <si>
    <t>EBITDA (Year 5)</t>
  </si>
  <si>
    <t>= Formula/Calculation/Analysis required</t>
  </si>
  <si>
    <t>Funds raised</t>
  </si>
  <si>
    <t>= Qualitative analysis or Short answer required</t>
  </si>
  <si>
    <t>Cash (Year 5)</t>
  </si>
  <si>
    <t>= Goal Seek or Solver cell</t>
  </si>
  <si>
    <t>Interest bearing debt (year 5)</t>
  </si>
  <si>
    <t>= Crystal Ball Input</t>
  </si>
  <si>
    <t>Investment horizon for VC</t>
  </si>
  <si>
    <t>years</t>
  </si>
  <si>
    <t>= Crystal Ball Output</t>
  </si>
  <si>
    <t>Alternative Deal Structures</t>
  </si>
  <si>
    <t>Stated Rate of Return</t>
  </si>
  <si>
    <t>Ownership %</t>
  </si>
  <si>
    <t>Dividend rate on common</t>
  </si>
  <si>
    <t>Coupon (convertible bonds)</t>
  </si>
  <si>
    <t>Dividend rate (convertible pfd)</t>
  </si>
  <si>
    <t>Solution</t>
  </si>
  <si>
    <r>
      <t xml:space="preserve">a. </t>
    </r>
    <r>
      <rPr>
        <sz val="10"/>
        <rFont val="Arial"/>
        <family val="2"/>
      </rPr>
      <t>Enterprise valuation</t>
    </r>
  </si>
  <si>
    <t>Enterprise Value = EBITDA x EBITDA Multiple</t>
  </si>
  <si>
    <t>Less:  Net Debt = Interest Bearing Debt - Cash</t>
  </si>
  <si>
    <t>Equity Value in year 5</t>
  </si>
  <si>
    <r>
      <t xml:space="preserve">b. </t>
    </r>
    <r>
      <rPr>
        <sz val="10"/>
        <rFont val="Arial"/>
        <family val="2"/>
      </rPr>
      <t>Analysis of alternative deal structures</t>
    </r>
  </si>
  <si>
    <t>Common Stock</t>
  </si>
  <si>
    <t>$ Terminal cash flow (equity ownership)</t>
  </si>
  <si>
    <t>% Required Return  by VC</t>
  </si>
  <si>
    <t>Convertible Bonds</t>
  </si>
  <si>
    <t xml:space="preserve">Annual interest </t>
  </si>
  <si>
    <t>% Required Return by VC</t>
  </si>
  <si>
    <t>Preferred Stock</t>
  </si>
  <si>
    <t>Annual dividends</t>
  </si>
  <si>
    <r>
      <t xml:space="preserve">c. </t>
    </r>
    <r>
      <rPr>
        <sz val="10"/>
        <rFont val="Arial"/>
        <family val="2"/>
      </rPr>
      <t>Analysis of pre- and post-money values of Brazos Winery's equity</t>
    </r>
  </si>
  <si>
    <t>Post-money value of the firm's equity</t>
  </si>
  <si>
    <t>Less:  Invested Capital</t>
  </si>
  <si>
    <t xml:space="preserve">Pre-money value </t>
  </si>
  <si>
    <t>Convertible Debt</t>
  </si>
  <si>
    <t>Convertible Preferred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</si>
</sst>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/>
    <xf numFmtId="2" fontId="0" fillId="3" borderId="0" xfId="0" applyNumberFormat="1" applyFill="1" applyBorder="1"/>
    <xf numFmtId="2" fontId="0" fillId="3" borderId="8" xfId="0" applyNumberFormat="1" applyFill="1" applyBorder="1"/>
    <xf numFmtId="0" fontId="0" fillId="3" borderId="9" xfId="0" applyFill="1" applyBorder="1"/>
    <xf numFmtId="0" fontId="4" fillId="0" borderId="0" xfId="0" quotePrefix="1" applyFont="1" applyBorder="1" applyAlignment="1">
      <alignment horizontal="left" vertical="center"/>
    </xf>
    <xf numFmtId="0" fontId="4" fillId="0" borderId="10" xfId="0" quotePrefix="1" applyFont="1" applyBorder="1" applyAlignment="1">
      <alignment horizontal="left" vertical="center"/>
    </xf>
    <xf numFmtId="164" fontId="0" fillId="3" borderId="0" xfId="2" applyNumberFormat="1" applyFont="1" applyFill="1" applyBorder="1"/>
    <xf numFmtId="0" fontId="0" fillId="0" borderId="8" xfId="0" applyBorder="1"/>
    <xf numFmtId="0" fontId="0" fillId="4" borderId="9" xfId="0" applyFill="1" applyBorder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" fillId="5" borderId="9" xfId="0" applyFont="1" applyFill="1" applyBorder="1"/>
    <xf numFmtId="0" fontId="4" fillId="0" borderId="0" xfId="0" quotePrefix="1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1" fillId="6" borderId="9" xfId="0" applyFont="1" applyFill="1" applyBorder="1"/>
    <xf numFmtId="0" fontId="1" fillId="7" borderId="9" xfId="0" applyFont="1" applyFill="1" applyBorder="1"/>
    <xf numFmtId="0" fontId="1" fillId="8" borderId="11" xfId="0" applyFont="1" applyFill="1" applyBorder="1"/>
    <xf numFmtId="0" fontId="4" fillId="0" borderId="12" xfId="0" quotePrefix="1" applyFont="1" applyBorder="1" applyAlignment="1">
      <alignment horizontal="left"/>
    </xf>
    <xf numFmtId="0" fontId="4" fillId="0" borderId="13" xfId="0" quotePrefix="1" applyFont="1" applyBorder="1" applyAlignment="1">
      <alignment horizontal="left"/>
    </xf>
    <xf numFmtId="0" fontId="0" fillId="0" borderId="7" xfId="0" applyFill="1" applyBorder="1"/>
    <xf numFmtId="164" fontId="0" fillId="0" borderId="0" xfId="2" applyNumberFormat="1" applyFont="1" applyFill="1" applyBorder="1"/>
    <xf numFmtId="0" fontId="0" fillId="0" borderId="8" xfId="0" applyFill="1" applyBorder="1"/>
    <xf numFmtId="0" fontId="0" fillId="0" borderId="0" xfId="0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0" fillId="3" borderId="0" xfId="3" applyNumberFormat="1" applyFont="1" applyFill="1" applyBorder="1"/>
    <xf numFmtId="10" fontId="0" fillId="3" borderId="8" xfId="3" applyNumberFormat="1" applyFont="1" applyFill="1" applyBorder="1"/>
    <xf numFmtId="0" fontId="0" fillId="0" borderId="0" xfId="0" applyFill="1"/>
    <xf numFmtId="0" fontId="0" fillId="0" borderId="14" xfId="0" applyBorder="1"/>
    <xf numFmtId="10" fontId="0" fillId="3" borderId="15" xfId="3" applyNumberFormat="1" applyFont="1" applyFill="1" applyBorder="1"/>
    <xf numFmtId="10" fontId="0" fillId="3" borderId="16" xfId="3" applyNumberFormat="1" applyFont="1" applyFill="1" applyBorder="1"/>
    <xf numFmtId="0" fontId="2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4" fontId="0" fillId="4" borderId="0" xfId="0" applyNumberFormat="1" applyFill="1" applyBorder="1"/>
    <xf numFmtId="164" fontId="0" fillId="4" borderId="8" xfId="0" applyNumberFormat="1" applyFill="1" applyBorder="1"/>
    <xf numFmtId="165" fontId="0" fillId="3" borderId="0" xfId="1" applyNumberFormat="1" applyFont="1" applyFill="1" applyBorder="1"/>
    <xf numFmtId="0" fontId="0" fillId="0" borderId="7" xfId="0" applyBorder="1" applyAlignment="1">
      <alignment horizontal="left" indent="1"/>
    </xf>
    <xf numFmtId="164" fontId="0" fillId="4" borderId="19" xfId="0" applyNumberFormat="1" applyFill="1" applyBorder="1"/>
    <xf numFmtId="0" fontId="0" fillId="0" borderId="0" xfId="0" applyBorder="1"/>
    <xf numFmtId="0" fontId="4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44" fontId="0" fillId="4" borderId="0" xfId="2" applyFont="1" applyFill="1" applyBorder="1"/>
    <xf numFmtId="44" fontId="0" fillId="4" borderId="8" xfId="2" applyFont="1" applyFill="1" applyBorder="1"/>
    <xf numFmtId="0" fontId="5" fillId="0" borderId="7" xfId="0" applyFont="1" applyBorder="1"/>
    <xf numFmtId="10" fontId="5" fillId="4" borderId="0" xfId="3" applyNumberFormat="1" applyFont="1" applyFill="1" applyBorder="1"/>
    <xf numFmtId="10" fontId="5" fillId="4" borderId="8" xfId="3" applyNumberFormat="1" applyFont="1" applyFill="1" applyBorder="1"/>
    <xf numFmtId="10" fontId="5" fillId="4" borderId="0" xfId="0" applyNumberFormat="1" applyFont="1" applyFill="1" applyBorder="1"/>
    <xf numFmtId="10" fontId="5" fillId="4" borderId="8" xfId="0" applyNumberFormat="1" applyFont="1" applyFill="1" applyBorder="1"/>
    <xf numFmtId="0" fontId="4" fillId="0" borderId="15" xfId="0" applyFont="1" applyBorder="1"/>
    <xf numFmtId="44" fontId="0" fillId="4" borderId="0" xfId="0" applyNumberFormat="1" applyFill="1" applyBorder="1"/>
    <xf numFmtId="43" fontId="0" fillId="3" borderId="0" xfId="1" applyFont="1" applyFill="1" applyBorder="1"/>
    <xf numFmtId="44" fontId="0" fillId="4" borderId="19" xfId="0" applyNumberFormat="1" applyFill="1" applyBorder="1"/>
    <xf numFmtId="0" fontId="0" fillId="0" borderId="14" xfId="0" applyBorder="1" applyAlignment="1">
      <alignment horizontal="left" indent="1"/>
    </xf>
    <xf numFmtId="0" fontId="0" fillId="0" borderId="16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B2:K55"/>
  <sheetViews>
    <sheetView tabSelected="1" zoomScale="85" zoomScaleNormal="85" zoomScalePageLayoutView="85" workbookViewId="0">
      <selection activeCell="I31" sqref="I31"/>
    </sheetView>
  </sheetViews>
  <sheetFormatPr baseColWidth="10" defaultColWidth="8.83203125" defaultRowHeight="12" x14ac:dyDescent="0"/>
  <cols>
    <col min="1" max="1" width="3.6640625" customWidth="1"/>
    <col min="2" max="2" width="38.6640625" bestFit="1" customWidth="1"/>
    <col min="3" max="4" width="21.6640625" customWidth="1"/>
    <col min="9" max="9" width="28.83203125" customWidth="1"/>
  </cols>
  <sheetData>
    <row r="2" spans="2:11" ht="36" customHeight="1">
      <c r="B2" s="1" t="s">
        <v>0</v>
      </c>
      <c r="C2" s="2"/>
      <c r="D2" s="2"/>
    </row>
    <row r="3" spans="2:11" ht="13" thickBot="1"/>
    <row r="4" spans="2:11" ht="18" customHeight="1">
      <c r="B4" s="3" t="s">
        <v>1</v>
      </c>
      <c r="C4" s="4"/>
      <c r="D4" s="5"/>
      <c r="F4" s="6" t="s">
        <v>2</v>
      </c>
      <c r="G4" s="7"/>
      <c r="H4" s="7"/>
      <c r="I4" s="8"/>
    </row>
    <row r="5" spans="2:11">
      <c r="B5" s="9" t="s">
        <v>3</v>
      </c>
      <c r="C5" s="10">
        <v>6</v>
      </c>
      <c r="D5" s="11">
        <v>7</v>
      </c>
      <c r="F5" s="12"/>
      <c r="G5" s="13" t="s">
        <v>4</v>
      </c>
      <c r="H5" s="13"/>
      <c r="I5" s="14"/>
    </row>
    <row r="6" spans="2:11">
      <c r="B6" s="9" t="s">
        <v>5</v>
      </c>
      <c r="C6" s="15">
        <v>1200000</v>
      </c>
      <c r="D6" s="16"/>
      <c r="F6" s="17"/>
      <c r="G6" s="18" t="s">
        <v>6</v>
      </c>
      <c r="H6" s="19"/>
      <c r="I6" s="20"/>
    </row>
    <row r="7" spans="2:11">
      <c r="B7" s="9" t="s">
        <v>7</v>
      </c>
      <c r="C7" s="15">
        <v>500000</v>
      </c>
      <c r="D7" s="16"/>
      <c r="F7" s="21"/>
      <c r="G7" s="22" t="s">
        <v>8</v>
      </c>
      <c r="H7" s="22"/>
      <c r="I7" s="23"/>
    </row>
    <row r="8" spans="2:11">
      <c r="B8" s="9" t="s">
        <v>9</v>
      </c>
      <c r="C8" s="15">
        <v>300000</v>
      </c>
      <c r="D8" s="16"/>
      <c r="F8" s="24"/>
      <c r="G8" s="22" t="s">
        <v>10</v>
      </c>
      <c r="H8" s="22"/>
      <c r="I8" s="23"/>
    </row>
    <row r="9" spans="2:11">
      <c r="B9" s="9" t="s">
        <v>11</v>
      </c>
      <c r="C9" s="15">
        <v>2000000</v>
      </c>
      <c r="D9" s="16"/>
      <c r="F9" s="25"/>
      <c r="G9" s="22" t="s">
        <v>12</v>
      </c>
      <c r="H9" s="22"/>
      <c r="I9" s="23"/>
    </row>
    <row r="10" spans="2:11" ht="13" thickBot="1">
      <c r="B10" s="9" t="s">
        <v>13</v>
      </c>
      <c r="C10" s="15">
        <v>5</v>
      </c>
      <c r="D10" s="16" t="s">
        <v>14</v>
      </c>
      <c r="F10" s="26"/>
      <c r="G10" s="27" t="s">
        <v>15</v>
      </c>
      <c r="H10" s="27"/>
      <c r="I10" s="28"/>
    </row>
    <row r="11" spans="2:11" s="32" customFormat="1">
      <c r="B11" s="29"/>
      <c r="C11" s="30"/>
      <c r="D11" s="31"/>
    </row>
    <row r="12" spans="2:11">
      <c r="B12" s="33" t="s">
        <v>16</v>
      </c>
      <c r="C12" s="34"/>
      <c r="D12" s="35"/>
    </row>
    <row r="13" spans="2:11">
      <c r="B13" s="9"/>
      <c r="C13" s="36" t="s">
        <v>17</v>
      </c>
      <c r="D13" s="37" t="s">
        <v>18</v>
      </c>
    </row>
    <row r="14" spans="2:11">
      <c r="B14" s="9" t="s">
        <v>19</v>
      </c>
      <c r="C14" s="38">
        <v>0</v>
      </c>
      <c r="D14" s="39">
        <v>0.6</v>
      </c>
      <c r="E14" s="40"/>
      <c r="F14" s="40"/>
      <c r="G14" s="40"/>
      <c r="H14" s="40"/>
      <c r="I14" s="40"/>
      <c r="J14" s="40"/>
      <c r="K14" s="40"/>
    </row>
    <row r="15" spans="2:11">
      <c r="B15" s="9" t="s">
        <v>20</v>
      </c>
      <c r="C15" s="38">
        <v>0.1</v>
      </c>
      <c r="D15" s="39">
        <v>0.4</v>
      </c>
      <c r="E15" s="40"/>
      <c r="F15" s="40"/>
      <c r="G15" s="40"/>
      <c r="H15" s="40"/>
      <c r="I15" s="40"/>
      <c r="J15" s="40"/>
      <c r="K15" s="40"/>
    </row>
    <row r="16" spans="2:11">
      <c r="B16" s="41" t="s">
        <v>21</v>
      </c>
      <c r="C16" s="42">
        <v>0.1</v>
      </c>
      <c r="D16" s="43">
        <v>0.45</v>
      </c>
      <c r="E16" s="40"/>
      <c r="F16" s="40"/>
      <c r="G16" s="40"/>
      <c r="H16" s="40"/>
      <c r="I16" s="40"/>
      <c r="J16" s="40"/>
      <c r="K16" s="40"/>
    </row>
    <row r="17" spans="2:11">
      <c r="E17" s="40"/>
      <c r="F17" s="40"/>
      <c r="G17" s="40"/>
      <c r="H17" s="40"/>
      <c r="I17" s="40"/>
      <c r="J17" s="40"/>
      <c r="K17" s="40"/>
    </row>
    <row r="18" spans="2:11" ht="18" customHeight="1">
      <c r="B18" s="44" t="s">
        <v>22</v>
      </c>
      <c r="C18" s="45"/>
      <c r="D18" s="46"/>
      <c r="E18" s="40"/>
      <c r="F18" s="40"/>
      <c r="G18" s="40"/>
      <c r="H18" s="40"/>
      <c r="I18" s="40"/>
      <c r="J18" s="40"/>
      <c r="K18" s="40"/>
    </row>
    <row r="19" spans="2:11">
      <c r="B19" s="47" t="s">
        <v>23</v>
      </c>
      <c r="C19" s="32"/>
      <c r="D19" s="31"/>
      <c r="E19" s="40"/>
      <c r="F19" s="40"/>
      <c r="G19" s="40"/>
      <c r="H19" s="40"/>
      <c r="I19" s="40"/>
      <c r="J19" s="40"/>
      <c r="K19" s="40"/>
    </row>
    <row r="20" spans="2:11">
      <c r="B20" s="9"/>
      <c r="C20" s="48" t="str">
        <f>C5 &amp;" times multiple"</f>
        <v>6 times multiple</v>
      </c>
      <c r="D20" s="49" t="str">
        <f>D5 &amp;" times multiple"</f>
        <v>7 times multiple</v>
      </c>
      <c r="E20" s="40"/>
      <c r="F20" s="40"/>
      <c r="G20" s="40"/>
      <c r="H20" s="40"/>
      <c r="I20" s="40"/>
      <c r="J20" s="40"/>
      <c r="K20" s="40"/>
    </row>
    <row r="21" spans="2:11">
      <c r="B21" s="9" t="s">
        <v>24</v>
      </c>
      <c r="C21" s="50"/>
      <c r="D21" s="51"/>
      <c r="E21" s="40"/>
      <c r="F21" s="40"/>
      <c r="G21" s="40"/>
      <c r="H21" s="40"/>
      <c r="I21" s="40"/>
      <c r="J21" s="40"/>
      <c r="K21" s="40"/>
    </row>
    <row r="22" spans="2:11">
      <c r="B22" s="9" t="s">
        <v>25</v>
      </c>
      <c r="C22" s="52">
        <f>-$C$9+$C$8</f>
        <v>-1700000</v>
      </c>
      <c r="D22" s="52">
        <f>-$C$9+$C$8</f>
        <v>-1700000</v>
      </c>
      <c r="E22" s="40"/>
      <c r="F22" s="40"/>
      <c r="G22" s="40"/>
      <c r="H22" s="40"/>
      <c r="I22" s="40"/>
      <c r="J22" s="40"/>
      <c r="K22" s="40"/>
    </row>
    <row r="23" spans="2:11" ht="13" thickBot="1">
      <c r="B23" s="53" t="s">
        <v>26</v>
      </c>
      <c r="C23" s="54"/>
      <c r="D23" s="54"/>
      <c r="E23" s="40"/>
      <c r="F23" s="40"/>
      <c r="G23" s="40"/>
      <c r="H23" s="40"/>
      <c r="I23" s="40"/>
      <c r="J23" s="40"/>
      <c r="K23" s="40"/>
    </row>
    <row r="24" spans="2:11" ht="13" thickTop="1">
      <c r="B24" s="9"/>
      <c r="C24" s="55"/>
      <c r="D24" s="16"/>
      <c r="E24" s="40"/>
      <c r="F24" s="40"/>
      <c r="G24" s="40"/>
      <c r="H24" s="40"/>
      <c r="I24" s="40"/>
      <c r="J24" s="40"/>
      <c r="K24" s="40"/>
    </row>
    <row r="25" spans="2:11">
      <c r="B25" s="47" t="s">
        <v>27</v>
      </c>
      <c r="C25" s="32"/>
      <c r="D25" s="31"/>
    </row>
    <row r="26" spans="2:11">
      <c r="B26" s="56" t="s">
        <v>28</v>
      </c>
      <c r="C26" s="57"/>
      <c r="D26" s="58"/>
    </row>
    <row r="27" spans="2:11">
      <c r="B27" s="9" t="s">
        <v>29</v>
      </c>
      <c r="C27" s="59"/>
      <c r="D27" s="60"/>
    </row>
    <row r="28" spans="2:11">
      <c r="B28" s="61" t="s">
        <v>30</v>
      </c>
      <c r="C28" s="62"/>
      <c r="D28" s="63"/>
    </row>
    <row r="29" spans="2:11">
      <c r="B29" s="9"/>
      <c r="C29" s="55"/>
      <c r="D29" s="16"/>
    </row>
    <row r="30" spans="2:11">
      <c r="B30" s="56" t="s">
        <v>31</v>
      </c>
      <c r="C30" s="57"/>
      <c r="D30" s="58"/>
    </row>
    <row r="31" spans="2:11">
      <c r="B31" s="9" t="s">
        <v>32</v>
      </c>
      <c r="C31" s="59"/>
      <c r="D31" s="60"/>
    </row>
    <row r="32" spans="2:11">
      <c r="B32" s="9" t="s">
        <v>29</v>
      </c>
      <c r="C32" s="50"/>
      <c r="D32" s="51"/>
    </row>
    <row r="33" spans="2:4">
      <c r="B33" s="61" t="s">
        <v>33</v>
      </c>
      <c r="C33" s="64"/>
      <c r="D33" s="65"/>
    </row>
    <row r="34" spans="2:4">
      <c r="B34" s="9"/>
      <c r="C34" s="55"/>
      <c r="D34" s="16"/>
    </row>
    <row r="35" spans="2:4">
      <c r="B35" s="56" t="s">
        <v>34</v>
      </c>
      <c r="C35" s="57"/>
      <c r="D35" s="58"/>
    </row>
    <row r="36" spans="2:4">
      <c r="B36" s="9" t="s">
        <v>35</v>
      </c>
      <c r="C36" s="59"/>
      <c r="D36" s="60"/>
    </row>
    <row r="37" spans="2:4">
      <c r="B37" s="9" t="s">
        <v>29</v>
      </c>
      <c r="C37" s="50"/>
      <c r="D37" s="51"/>
    </row>
    <row r="38" spans="2:4">
      <c r="B38" s="61" t="s">
        <v>33</v>
      </c>
      <c r="C38" s="64"/>
      <c r="D38" s="65"/>
    </row>
    <row r="39" spans="2:4">
      <c r="B39" s="9"/>
      <c r="C39" s="55"/>
      <c r="D39" s="16"/>
    </row>
    <row r="40" spans="2:4">
      <c r="B40" s="47" t="s">
        <v>36</v>
      </c>
      <c r="C40" s="32"/>
      <c r="D40" s="31"/>
    </row>
    <row r="41" spans="2:4">
      <c r="B41" s="56" t="s">
        <v>28</v>
      </c>
      <c r="C41" s="66"/>
      <c r="D41" s="16"/>
    </row>
    <row r="42" spans="2:4">
      <c r="B42" s="9" t="s">
        <v>37</v>
      </c>
      <c r="C42" s="67"/>
      <c r="D42" s="16"/>
    </row>
    <row r="43" spans="2:4">
      <c r="B43" s="9" t="s">
        <v>38</v>
      </c>
      <c r="C43" s="68">
        <f>-$C$7</f>
        <v>-500000</v>
      </c>
      <c r="D43" s="16"/>
    </row>
    <row r="44" spans="2:4" ht="13" thickBot="1">
      <c r="B44" s="53" t="s">
        <v>39</v>
      </c>
      <c r="C44" s="69"/>
      <c r="D44" s="16"/>
    </row>
    <row r="45" spans="2:4" ht="13" thickTop="1">
      <c r="B45" s="9"/>
      <c r="C45" s="55"/>
      <c r="D45" s="16"/>
    </row>
    <row r="46" spans="2:4">
      <c r="B46" s="56" t="s">
        <v>40</v>
      </c>
      <c r="C46" s="57"/>
      <c r="D46" s="16"/>
    </row>
    <row r="47" spans="2:4">
      <c r="B47" s="9" t="s">
        <v>37</v>
      </c>
      <c r="C47" s="67"/>
      <c r="D47" s="16"/>
    </row>
    <row r="48" spans="2:4">
      <c r="B48" s="9" t="s">
        <v>38</v>
      </c>
      <c r="C48" s="68">
        <f>-$C$7</f>
        <v>-500000</v>
      </c>
      <c r="D48" s="16"/>
    </row>
    <row r="49" spans="2:4" ht="13" thickBot="1">
      <c r="B49" s="53" t="s">
        <v>39</v>
      </c>
      <c r="C49" s="69"/>
      <c r="D49" s="16"/>
    </row>
    <row r="50" spans="2:4" ht="13" thickTop="1">
      <c r="B50" s="9"/>
      <c r="C50" s="55"/>
      <c r="D50" s="16"/>
    </row>
    <row r="51" spans="2:4">
      <c r="B51" s="56" t="s">
        <v>41</v>
      </c>
      <c r="C51" s="57"/>
      <c r="D51" s="16"/>
    </row>
    <row r="52" spans="2:4">
      <c r="B52" s="9" t="s">
        <v>37</v>
      </c>
      <c r="C52" s="67"/>
      <c r="D52" s="16"/>
    </row>
    <row r="53" spans="2:4">
      <c r="B53" s="9" t="s">
        <v>38</v>
      </c>
      <c r="C53" s="68">
        <f>-$C$7</f>
        <v>-500000</v>
      </c>
      <c r="D53" s="16"/>
    </row>
    <row r="54" spans="2:4" ht="13" thickBot="1">
      <c r="B54" s="70" t="s">
        <v>39</v>
      </c>
      <c r="C54" s="69"/>
      <c r="D54" s="71"/>
    </row>
    <row r="55" spans="2:4" ht="13" thickTop="1"/>
  </sheetData>
  <mergeCells count="10">
    <mergeCell ref="G9:I9"/>
    <mergeCell ref="G10:I10"/>
    <mergeCell ref="B12:D12"/>
    <mergeCell ref="B18:D18"/>
    <mergeCell ref="B2:D2"/>
    <mergeCell ref="B4:D4"/>
    <mergeCell ref="F4:I4"/>
    <mergeCell ref="G5:I5"/>
    <mergeCell ref="G7:I7"/>
    <mergeCell ref="G8:I8"/>
  </mergeCells>
  <pageMargins left="0.75" right="0.75" top="1" bottom="1" header="0.5" footer="0.5"/>
  <pageSetup scale="9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10-7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Chifundo Moya</dc:creator>
  <cp:lastModifiedBy>Chifundo Moya</cp:lastModifiedBy>
  <dcterms:created xsi:type="dcterms:W3CDTF">2015-11-24T01:33:03Z</dcterms:created>
  <dcterms:modified xsi:type="dcterms:W3CDTF">2015-11-24T01:33:27Z</dcterms:modified>
</cp:coreProperties>
</file>