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12120" windowHeight="8835" activeTab="0"/>
  </bookViews>
  <sheets>
    <sheet name=" Build a Model " sheetId="1" r:id="rId1"/>
    <sheet name="Sheet2" sheetId="2" r:id="rId2"/>
    <sheet name="Sheet3" sheetId="3" r:id="rId3"/>
  </sheets>
  <definedNames>
    <definedName name="_xlnm.Print_Area" localSheetId="0">' Build a Model '!$A$1:$H$169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Christopher Buzzard</author>
    <author>Kenneth D. Jackson</author>
    <author>Michael C. Ehrhardt</author>
  </authors>
  <commentList>
    <comment ref="E90" authorId="0">
      <text>
        <r>
          <rPr>
            <b/>
            <sz val="8"/>
            <rFont val="Tahoma"/>
            <family val="0"/>
          </rPr>
          <t>Remember, to calculate cash used to acquire fixed assets, we must include depreciation, i.e., assets purchased are equal to the increase in net assets plus depreciation.</t>
        </r>
      </text>
    </comment>
    <comment ref="E83" authorId="1">
      <text>
        <r>
          <rPr>
            <b/>
            <sz val="8"/>
            <rFont val="Tahoma"/>
            <family val="0"/>
          </rPr>
          <t>An increase in accounts receivable from 2000 to 2001 reduces the net cash provided by operating activities</t>
        </r>
        <r>
          <rPr>
            <sz val="8"/>
            <rFont val="Tahoma"/>
            <family val="0"/>
          </rPr>
          <t xml:space="preserve">
</t>
        </r>
      </text>
    </comment>
    <comment ref="E84" authorId="1">
      <text>
        <r>
          <rPr>
            <b/>
            <sz val="8"/>
            <rFont val="Tahoma"/>
            <family val="2"/>
          </rPr>
          <t>An increase in Inventory from 2000 to 2001 reduces the net cash provided by operation activities</t>
        </r>
      </text>
    </comment>
    <comment ref="B109" authorId="1">
      <text>
        <r>
          <rPr>
            <b/>
            <sz val="8"/>
            <rFont val="Tahoma"/>
            <family val="2"/>
          </rPr>
          <t>Short-Term Investments are not part of current operating assets</t>
        </r>
      </text>
    </comment>
    <comment ref="D109" authorId="1">
      <text>
        <r>
          <rPr>
            <b/>
            <sz val="8"/>
            <rFont val="Tahoma"/>
            <family val="2"/>
          </rPr>
          <t>Notes Payable are not part of current operating liabilities</t>
        </r>
        <r>
          <rPr>
            <sz val="8"/>
            <rFont val="Tahoma"/>
            <family val="0"/>
          </rPr>
          <t xml:space="preserve">
</t>
        </r>
      </text>
    </comment>
    <comment ref="E51" authorId="1">
      <text>
        <r>
          <rPr>
            <b/>
            <sz val="8"/>
            <rFont val="Tahoma"/>
            <family val="0"/>
          </rPr>
          <t>Start with EBITDA and then calculate expenses</t>
        </r>
        <r>
          <rPr>
            <sz val="8"/>
            <rFont val="Tahoma"/>
            <family val="0"/>
          </rPr>
          <t xml:space="preserve">
</t>
        </r>
      </text>
    </comment>
    <comment ref="D137" authorId="1">
      <text>
        <r>
          <rPr>
            <b/>
            <sz val="8"/>
            <rFont val="Tahoma"/>
            <family val="0"/>
          </rPr>
          <t>Change in total operating capital plus Depreciation</t>
        </r>
        <r>
          <rPr>
            <sz val="8"/>
            <rFont val="Tahoma"/>
            <family val="0"/>
          </rPr>
          <t xml:space="preserve">
</t>
        </r>
      </text>
    </comment>
    <comment ref="D143" authorId="2">
      <text>
        <r>
          <rPr>
            <b/>
            <sz val="8"/>
            <rFont val="Tahoma"/>
            <family val="0"/>
          </rPr>
          <t>Change in total operating capital.</t>
        </r>
      </text>
    </comment>
  </commentList>
</comments>
</file>

<file path=xl/sharedStrings.xml><?xml version="1.0" encoding="utf-8"?>
<sst xmlns="http://schemas.openxmlformats.org/spreadsheetml/2006/main" count="184" uniqueCount="131">
  <si>
    <t>Tax rate</t>
  </si>
  <si>
    <t>(in thousands of dollars)</t>
  </si>
  <si>
    <t>Sales</t>
  </si>
  <si>
    <t>Expenses excluding depreciation and amortization</t>
  </si>
  <si>
    <t xml:space="preserve">  EBITDA</t>
  </si>
  <si>
    <t xml:space="preserve">  EBIT</t>
  </si>
  <si>
    <t>Interest Expense</t>
  </si>
  <si>
    <t xml:space="preserve">  EBT</t>
  </si>
  <si>
    <t>Taxes (40%)</t>
  </si>
  <si>
    <t xml:space="preserve">  Net Income</t>
  </si>
  <si>
    <t>Common dividends</t>
  </si>
  <si>
    <t>Addition to retained earnings</t>
  </si>
  <si>
    <t>Assets</t>
  </si>
  <si>
    <t>Cash and cash equivalents</t>
  </si>
  <si>
    <t>Accounts Receivable</t>
  </si>
  <si>
    <t>Inventories</t>
  </si>
  <si>
    <t xml:space="preserve">  Total current assets</t>
  </si>
  <si>
    <t xml:space="preserve">  Fixed assets</t>
  </si>
  <si>
    <t>Total assets</t>
  </si>
  <si>
    <t>Liabilities and equity</t>
  </si>
  <si>
    <t>Accounts payable</t>
  </si>
  <si>
    <t>Accruals</t>
  </si>
  <si>
    <t>Notes payable</t>
  </si>
  <si>
    <t xml:space="preserve">  Total current liabilities</t>
  </si>
  <si>
    <t>Long-term debt</t>
  </si>
  <si>
    <t xml:space="preserve">  Total liabilities</t>
  </si>
  <si>
    <t>Common stock</t>
  </si>
  <si>
    <t>Retained Earnings</t>
  </si>
  <si>
    <t xml:space="preserve">  Total common equity</t>
  </si>
  <si>
    <t>Total liabilities and equity</t>
  </si>
  <si>
    <t>Sales Revenue</t>
  </si>
  <si>
    <t>Dividend Payout Ratio</t>
  </si>
  <si>
    <t>Depr. as a % of Fixed Assets</t>
  </si>
  <si>
    <t>Statement of Retained Earnings</t>
  </si>
  <si>
    <t>Statement of Cash Flows</t>
  </si>
  <si>
    <t>Operating Activities</t>
  </si>
  <si>
    <t>Net Income</t>
  </si>
  <si>
    <t xml:space="preserve">    Depreciation</t>
  </si>
  <si>
    <t xml:space="preserve">    Increase in accounts payable</t>
  </si>
  <si>
    <t xml:space="preserve">    Increase in accruals</t>
  </si>
  <si>
    <t xml:space="preserve">    Increase in accounts receivable</t>
  </si>
  <si>
    <t xml:space="preserve">    Increase in inventories</t>
  </si>
  <si>
    <t>Net cash provided by operating activities</t>
  </si>
  <si>
    <t>Investing Activities</t>
  </si>
  <si>
    <t>Cash used to acquire fixed assets</t>
  </si>
  <si>
    <t>Financing Activities</t>
  </si>
  <si>
    <t xml:space="preserve">    Increase in notes payable</t>
  </si>
  <si>
    <t xml:space="preserve">    Increase in long-term debt</t>
  </si>
  <si>
    <t xml:space="preserve">    Increase in common stock</t>
  </si>
  <si>
    <t xml:space="preserve">    Payment of common dividends</t>
  </si>
  <si>
    <t>Net cash provided by financing activities</t>
  </si>
  <si>
    <t>Net increase/decrease in cash</t>
  </si>
  <si>
    <t>Add: Cash balance at the beginning of the year</t>
  </si>
  <si>
    <t>Cash balance at the end of the year</t>
  </si>
  <si>
    <t>Net Operating Working Capital</t>
  </si>
  <si>
    <t>-</t>
  </si>
  <si>
    <t>NOWC</t>
  </si>
  <si>
    <t>+</t>
  </si>
  <si>
    <t>Fixed assets</t>
  </si>
  <si>
    <t>Net Operating Profit After Taxes</t>
  </si>
  <si>
    <t>EBIT</t>
  </si>
  <si>
    <t>x</t>
  </si>
  <si>
    <t>( 1 - T )</t>
  </si>
  <si>
    <t>Operating Cash Flow</t>
  </si>
  <si>
    <t>NOPAT</t>
  </si>
  <si>
    <t>Depreciation</t>
  </si>
  <si>
    <t>Free Cash Flow</t>
  </si>
  <si>
    <t>OCF</t>
  </si>
  <si>
    <t>MVA  =</t>
  </si>
  <si>
    <t>Stock price</t>
  </si>
  <si>
    <t># of shares</t>
  </si>
  <si>
    <t># of shares (in thousands)</t>
  </si>
  <si>
    <t>EVA  =</t>
  </si>
  <si>
    <t>After-tax cost of capital</t>
  </si>
  <si>
    <t>A-T cost of capital</t>
  </si>
  <si>
    <t>Market Value Added</t>
  </si>
  <si>
    <t>Economic Value Added</t>
  </si>
  <si>
    <t>Operating Capital          x</t>
  </si>
  <si>
    <t>Total common equity</t>
  </si>
  <si>
    <t>The input information required for the problem is outlined in the "Key Input Data" section below.  Using</t>
  </si>
  <si>
    <t>this data and the balance sheet above, we constructed the income statement shown below.</t>
  </si>
  <si>
    <t>EBITDA as a percent of sales</t>
  </si>
  <si>
    <t xml:space="preserve">                 =</t>
  </si>
  <si>
    <t xml:space="preserve">              =</t>
  </si>
  <si>
    <t xml:space="preserve">                   =</t>
  </si>
  <si>
    <t xml:space="preserve">            =</t>
  </si>
  <si>
    <t>or</t>
  </si>
  <si>
    <t>Gross investment in operating capital</t>
  </si>
  <si>
    <t>Net investment in operating capital</t>
  </si>
  <si>
    <t>Additional Input Data</t>
  </si>
  <si>
    <t xml:space="preserve">          =</t>
  </si>
  <si>
    <t>Here are the balance sheets as given in the problem:</t>
  </si>
  <si>
    <t>Short-term investments</t>
  </si>
  <si>
    <t>Cumberland Industries December 31 Balance Sheets</t>
  </si>
  <si>
    <t>Adjustments:</t>
  </si>
  <si>
    <t xml:space="preserve">  Noncash adjustment:</t>
  </si>
  <si>
    <t xml:space="preserve">  Due to changes in working capital:</t>
  </si>
  <si>
    <t xml:space="preserve">    Decrease in short-term investments</t>
  </si>
  <si>
    <t>Operating current assets</t>
  </si>
  <si>
    <t>Operating current liabilities</t>
  </si>
  <si>
    <t>Key Input Data for Cumberland Industries</t>
  </si>
  <si>
    <t xml:space="preserve">    the year-end closing stock price was $17.25 per share, and its after-tax cost of capital was 12 percent.</t>
  </si>
  <si>
    <t xml:space="preserve">    depreciation amounted to 11 percent of net fixed assets, interest charges were $8,575,000, the</t>
  </si>
  <si>
    <t xml:space="preserve">    state-plus-federal corporate tax rate was 40 percent, and Cumberland pays 40 percent of its net income </t>
  </si>
  <si>
    <t>Depreciation (Cumberland has no amortization charges)</t>
  </si>
  <si>
    <r>
      <t>NOWC</t>
    </r>
    <r>
      <rPr>
        <vertAlign val="subscript"/>
        <sz val="10"/>
        <rFont val="Times New Roman"/>
        <family val="1"/>
      </rPr>
      <t>03</t>
    </r>
    <r>
      <rPr>
        <sz val="10"/>
        <rFont val="Times New Roman"/>
        <family val="1"/>
      </rPr>
      <t xml:space="preserve"> =</t>
    </r>
  </si>
  <si>
    <r>
      <t>TOC</t>
    </r>
    <r>
      <rPr>
        <vertAlign val="subscript"/>
        <sz val="10"/>
        <rFont val="Times New Roman"/>
        <family val="1"/>
      </rPr>
      <t>03</t>
    </r>
    <r>
      <rPr>
        <sz val="10"/>
        <rFont val="Times New Roman"/>
        <family val="1"/>
      </rPr>
      <t xml:space="preserve">  =</t>
    </r>
  </si>
  <si>
    <t>c. Calculate net operating working capital, total net operating capital, net operating profit after taxes, operating</t>
  </si>
  <si>
    <t>Total Net Operating Capital</t>
  </si>
  <si>
    <r>
      <t>NOWC</t>
    </r>
    <r>
      <rPr>
        <vertAlign val="subscript"/>
        <sz val="10"/>
        <rFont val="Times New Roman"/>
        <family val="1"/>
      </rPr>
      <t>04</t>
    </r>
    <r>
      <rPr>
        <sz val="10"/>
        <rFont val="Times New Roman"/>
        <family val="1"/>
      </rPr>
      <t xml:space="preserve"> =</t>
    </r>
  </si>
  <si>
    <r>
      <t>TOC</t>
    </r>
    <r>
      <rPr>
        <vertAlign val="subscript"/>
        <sz val="10"/>
        <rFont val="Times New Roman"/>
        <family val="1"/>
      </rPr>
      <t>04</t>
    </r>
    <r>
      <rPr>
        <sz val="10"/>
        <rFont val="Times New Roman"/>
        <family val="1"/>
      </rPr>
      <t xml:space="preserve">  =</t>
    </r>
  </si>
  <si>
    <r>
      <t>NOPAT</t>
    </r>
    <r>
      <rPr>
        <vertAlign val="subscript"/>
        <sz val="10"/>
        <rFont val="Times New Roman"/>
        <family val="1"/>
      </rPr>
      <t>04</t>
    </r>
    <r>
      <rPr>
        <sz val="10"/>
        <rFont val="Times New Roman"/>
        <family val="1"/>
      </rPr>
      <t xml:space="preserve"> =</t>
    </r>
  </si>
  <si>
    <r>
      <t>OCF</t>
    </r>
    <r>
      <rPr>
        <vertAlign val="subscript"/>
        <sz val="10"/>
        <rFont val="Times New Roman"/>
        <family val="1"/>
      </rPr>
      <t>04</t>
    </r>
    <r>
      <rPr>
        <sz val="10"/>
        <rFont val="Times New Roman"/>
        <family val="1"/>
      </rPr>
      <t xml:space="preserve"> =</t>
    </r>
  </si>
  <si>
    <r>
      <t>FCF</t>
    </r>
    <r>
      <rPr>
        <vertAlign val="subscript"/>
        <sz val="10"/>
        <rFont val="Times New Roman"/>
        <family val="1"/>
      </rPr>
      <t>04</t>
    </r>
    <r>
      <rPr>
        <sz val="10"/>
        <rFont val="Times New Roman"/>
        <family val="1"/>
      </rPr>
      <t xml:space="preserve"> =</t>
    </r>
  </si>
  <si>
    <t>(5 points)</t>
  </si>
  <si>
    <t>(2 points)</t>
  </si>
  <si>
    <t>Year 2</t>
  </si>
  <si>
    <t>Year 1</t>
  </si>
  <si>
    <t>5 points</t>
  </si>
  <si>
    <t>(3 points)</t>
  </si>
  <si>
    <t>Accounting Review</t>
  </si>
  <si>
    <t xml:space="preserve">b.  Next, construct the firm’s statement of retained earnings for the year ending December 31, Year 2, and </t>
  </si>
  <si>
    <t xml:space="preserve">     then its Year 2 statement of cash flows.</t>
  </si>
  <si>
    <t xml:space="preserve">    Add: Net Income, Year 2</t>
  </si>
  <si>
    <t xml:space="preserve">    Less: Common dividends paid, Year 2</t>
  </si>
  <si>
    <t>Balance of Retained Earnings, December 31, Year 2</t>
  </si>
  <si>
    <t xml:space="preserve">    cash flow, and free cash flow for Year 2.</t>
  </si>
  <si>
    <t xml:space="preserve">d. Calculate the firm’s EVA and MVA for Year 2.  Assume that Cumberland had 10 million shares outstanding, that </t>
  </si>
  <si>
    <t>a. The company’s Year 2 sales were $455,150,000, and EBITDA was 15 percent of sales.  Furthermore,</t>
  </si>
  <si>
    <t xml:space="preserve">    out in dividends.  Given this information, construct Cumberland's Year 2 income statement.  </t>
  </si>
  <si>
    <t>Balance of Retained Earnings, December 31, Year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</si>
</sst>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* #,##0.00000_);_(* \(#,##0.00000\);_(* &quot;-&quot;??_);_(@_)"/>
    <numFmt numFmtId="168" formatCode="&quot;$&quot;#,##0.0"/>
    <numFmt numFmtId="169" formatCode="_(* #,##0.0_);_(* \(#,##0.0\);_(* &quot;-&quot;??_);_(@_)"/>
    <numFmt numFmtId="170" formatCode="_(* #,##0_);_(* \(#,##0\);_(* &quot;-&quot;??_);_(@_)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vertAlign val="sub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u val="single"/>
      <sz val="10"/>
      <name val="Times New Roman"/>
      <family val="1"/>
    </font>
    <font>
      <b/>
      <sz val="8"/>
      <name val="Tahoma"/>
      <family val="0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12"/>
      <color indexed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9" fontId="5" fillId="0" borderId="0" xfId="19" applyFont="1" applyFill="1" applyAlignment="1">
      <alignment/>
    </xf>
    <xf numFmtId="1" fontId="2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9" fontId="2" fillId="0" borderId="0" xfId="19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center"/>
    </xf>
    <xf numFmtId="164" fontId="2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9" fontId="9" fillId="0" borderId="0" xfId="19" applyFont="1" applyFill="1" applyBorder="1" applyAlignment="1">
      <alignment horizontal="center"/>
    </xf>
    <xf numFmtId="9" fontId="2" fillId="0" borderId="0" xfId="19" applyFont="1" applyFill="1" applyBorder="1" applyAlignment="1">
      <alignment/>
    </xf>
    <xf numFmtId="167" fontId="2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6" fontId="5" fillId="0" borderId="0" xfId="0" applyNumberFormat="1" applyFont="1" applyAlignment="1">
      <alignment/>
    </xf>
    <xf numFmtId="9" fontId="5" fillId="0" borderId="0" xfId="19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/>
    </xf>
    <xf numFmtId="14" fontId="1" fillId="0" borderId="0" xfId="0" applyNumberFormat="1" applyFont="1" applyFill="1" applyAlignment="1" quotePrefix="1">
      <alignment horizontal="right"/>
    </xf>
    <xf numFmtId="22" fontId="13" fillId="0" borderId="0" xfId="0" applyNumberFormat="1" applyFont="1" applyFill="1" applyAlignment="1">
      <alignment/>
    </xf>
    <xf numFmtId="6" fontId="2" fillId="0" borderId="0" xfId="0" applyNumberFormat="1" applyFont="1" applyAlignment="1">
      <alignment/>
    </xf>
    <xf numFmtId="6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5" fontId="2" fillId="0" borderId="0" xfId="15" applyNumberFormat="1" applyFont="1" applyFill="1" applyBorder="1" applyAlignment="1">
      <alignment horizontal="right"/>
    </xf>
    <xf numFmtId="5" fontId="2" fillId="0" borderId="2" xfId="15" applyNumberFormat="1" applyFont="1" applyFill="1" applyBorder="1" applyAlignment="1">
      <alignment horizontal="right"/>
    </xf>
    <xf numFmtId="5" fontId="2" fillId="0" borderId="4" xfId="15" applyNumberFormat="1" applyFont="1" applyFill="1" applyBorder="1" applyAlignment="1">
      <alignment horizontal="right"/>
    </xf>
    <xf numFmtId="5" fontId="2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1" fillId="2" borderId="2" xfId="15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5" fontId="1" fillId="2" borderId="2" xfId="0" applyNumberFormat="1" applyFont="1" applyFill="1" applyBorder="1" applyAlignment="1">
      <alignment/>
    </xf>
    <xf numFmtId="5" fontId="1" fillId="2" borderId="4" xfId="17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4" fontId="1" fillId="2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 quotePrefix="1">
      <alignment horizontal="center"/>
    </xf>
    <xf numFmtId="165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9" fontId="4" fillId="0" borderId="0" xfId="19" applyFont="1" applyFill="1" applyAlignment="1" quotePrefix="1">
      <alignment horizontal="left"/>
    </xf>
    <xf numFmtId="0" fontId="2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 quotePrefix="1">
      <alignment horizontal="left"/>
    </xf>
    <xf numFmtId="0" fontId="8" fillId="0" borderId="0" xfId="0" applyFont="1" applyAlignment="1">
      <alignment/>
    </xf>
    <xf numFmtId="0" fontId="16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7109375" style="29" customWidth="1"/>
    <col min="4" max="4" width="12.421875" style="29" customWidth="1"/>
    <col min="5" max="7" width="11.7109375" style="29" customWidth="1"/>
    <col min="8" max="8" width="2.28125" style="29" customWidth="1"/>
    <col min="9" max="16384" width="11.7109375" style="29" customWidth="1"/>
  </cols>
  <sheetData>
    <row r="1" spans="1:11" ht="12.75">
      <c r="A1" s="76"/>
      <c r="B1" s="1"/>
      <c r="C1" s="1"/>
      <c r="D1" s="49"/>
      <c r="E1" s="1"/>
      <c r="F1" s="1"/>
      <c r="G1" s="48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83" t="s">
        <v>120</v>
      </c>
      <c r="B3" s="83"/>
      <c r="C3" s="83"/>
      <c r="D3" s="83"/>
      <c r="E3" s="83"/>
      <c r="F3" s="83"/>
      <c r="G3" s="83"/>
      <c r="H3" s="3"/>
      <c r="I3" s="2"/>
      <c r="J3" s="2"/>
      <c r="K3" s="2"/>
    </row>
    <row r="4" spans="1:11" s="33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33" customFormat="1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33" customFormat="1" ht="12.75" customHeight="1">
      <c r="A6" s="10" t="s">
        <v>91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4:8" ht="12.75" customHeight="1">
      <c r="D7" s="2"/>
      <c r="E7" s="2"/>
      <c r="F7" s="3"/>
      <c r="G7" s="3"/>
      <c r="H7" s="3"/>
    </row>
    <row r="8" spans="1:9" ht="12.75" customHeight="1">
      <c r="A8" s="28" t="s">
        <v>93</v>
      </c>
      <c r="B8" s="2"/>
      <c r="C8" s="2"/>
      <c r="D8" s="2"/>
      <c r="E8" s="2"/>
      <c r="F8" s="3"/>
      <c r="G8" s="3"/>
      <c r="H8" s="3"/>
      <c r="I8" s="2"/>
    </row>
    <row r="9" spans="1:9" ht="12.75" customHeight="1">
      <c r="A9" s="10" t="s">
        <v>1</v>
      </c>
      <c r="B9" s="2"/>
      <c r="C9" s="2"/>
      <c r="D9" s="2"/>
      <c r="E9" s="2"/>
      <c r="F9" s="3"/>
      <c r="G9" s="3"/>
      <c r="H9" s="3"/>
      <c r="I9" s="2"/>
    </row>
    <row r="10" spans="1:11" ht="12.75" customHeight="1" thickBot="1">
      <c r="A10" s="25"/>
      <c r="B10" s="25"/>
      <c r="C10" s="25"/>
      <c r="D10" s="25"/>
      <c r="E10" s="14" t="s">
        <v>116</v>
      </c>
      <c r="F10" s="14" t="s">
        <v>117</v>
      </c>
      <c r="G10" s="3"/>
      <c r="J10" s="2"/>
      <c r="K10" s="2"/>
    </row>
    <row r="11" spans="1:7" ht="12.75" customHeight="1">
      <c r="A11" s="52" t="s">
        <v>12</v>
      </c>
      <c r="B11" s="2"/>
      <c r="C11" s="2"/>
      <c r="D11" s="2"/>
      <c r="E11" s="2"/>
      <c r="F11" s="37"/>
      <c r="G11" s="3"/>
    </row>
    <row r="12" spans="1:11" ht="12.75" customHeight="1">
      <c r="A12" s="2" t="s">
        <v>13</v>
      </c>
      <c r="B12" s="2"/>
      <c r="C12" s="2"/>
      <c r="D12" s="2"/>
      <c r="E12" s="16">
        <v>91450</v>
      </c>
      <c r="F12" s="37">
        <v>74625</v>
      </c>
      <c r="G12" s="3"/>
      <c r="H12" s="2"/>
      <c r="I12" s="2"/>
      <c r="J12" s="50"/>
      <c r="K12" s="50"/>
    </row>
    <row r="13" spans="1:11" ht="12.75" customHeight="1">
      <c r="A13" s="2" t="s">
        <v>92</v>
      </c>
      <c r="B13" s="2"/>
      <c r="C13" s="2"/>
      <c r="D13" s="2"/>
      <c r="E13" s="16">
        <v>11400</v>
      </c>
      <c r="F13" s="37">
        <v>15100</v>
      </c>
      <c r="G13" s="3"/>
      <c r="H13" s="2"/>
      <c r="I13" s="2"/>
      <c r="J13" s="50"/>
      <c r="K13" s="50"/>
    </row>
    <row r="14" spans="1:11" ht="12.75" customHeight="1">
      <c r="A14" s="2" t="s">
        <v>14</v>
      </c>
      <c r="B14" s="2"/>
      <c r="C14" s="2"/>
      <c r="D14" s="2"/>
      <c r="E14" s="16">
        <v>103365</v>
      </c>
      <c r="F14" s="37">
        <v>85527</v>
      </c>
      <c r="G14" s="3"/>
      <c r="H14" s="2"/>
      <c r="I14" s="2"/>
      <c r="J14" s="43"/>
      <c r="K14" s="43"/>
    </row>
    <row r="15" spans="1:11" ht="12.75" customHeight="1">
      <c r="A15" s="2" t="s">
        <v>15</v>
      </c>
      <c r="B15" s="2"/>
      <c r="C15" s="2"/>
      <c r="D15" s="2"/>
      <c r="E15" s="18">
        <v>38444</v>
      </c>
      <c r="F15" s="38">
        <v>34982</v>
      </c>
      <c r="G15" s="3"/>
      <c r="H15" s="2"/>
      <c r="I15" s="2"/>
      <c r="J15" s="43"/>
      <c r="K15" s="43"/>
    </row>
    <row r="16" spans="1:11" ht="12.75" customHeight="1">
      <c r="A16" s="6" t="s">
        <v>16</v>
      </c>
      <c r="B16" s="2"/>
      <c r="C16" s="2"/>
      <c r="D16" s="2"/>
      <c r="E16" s="16">
        <f>SUM(E12:E15)</f>
        <v>244659</v>
      </c>
      <c r="F16" s="16">
        <f>SUM(F12:F15)</f>
        <v>210234</v>
      </c>
      <c r="G16" s="3"/>
      <c r="H16" s="2"/>
      <c r="I16" s="2"/>
      <c r="J16" s="50"/>
      <c r="K16" s="50"/>
    </row>
    <row r="17" spans="1:11" ht="12.75" customHeight="1">
      <c r="A17" s="6" t="s">
        <v>17</v>
      </c>
      <c r="B17" s="2"/>
      <c r="C17" s="2"/>
      <c r="D17" s="2"/>
      <c r="E17" s="18">
        <v>67165</v>
      </c>
      <c r="F17" s="37">
        <v>42436</v>
      </c>
      <c r="G17" s="3"/>
      <c r="H17" s="2"/>
      <c r="I17" s="2"/>
      <c r="J17" s="43"/>
      <c r="K17" s="43"/>
    </row>
    <row r="18" spans="1:11" ht="12.75" customHeight="1" thickBot="1">
      <c r="A18" s="2" t="s">
        <v>18</v>
      </c>
      <c r="B18" s="2"/>
      <c r="C18" s="2"/>
      <c r="D18" s="2"/>
      <c r="E18" s="26">
        <f>E16+E17</f>
        <v>311824</v>
      </c>
      <c r="F18" s="26">
        <f>F16+F17</f>
        <v>252670</v>
      </c>
      <c r="G18" s="3"/>
      <c r="H18" s="2"/>
      <c r="I18" s="2"/>
      <c r="J18" s="50"/>
      <c r="K18" s="50"/>
    </row>
    <row r="19" spans="1:9" ht="12.75" customHeight="1" thickTop="1">
      <c r="A19" s="2"/>
      <c r="B19" s="2"/>
      <c r="C19" s="2"/>
      <c r="D19" s="2"/>
      <c r="E19" s="16"/>
      <c r="F19" s="37"/>
      <c r="G19" s="3"/>
      <c r="H19" s="2"/>
      <c r="I19" s="2"/>
    </row>
    <row r="20" spans="1:7" ht="12.75" customHeight="1">
      <c r="A20" s="52" t="s">
        <v>19</v>
      </c>
      <c r="B20" s="2"/>
      <c r="C20" s="2"/>
      <c r="D20" s="2"/>
      <c r="E20" s="16"/>
      <c r="F20" s="37"/>
      <c r="G20" s="3"/>
    </row>
    <row r="21" spans="1:11" ht="12.75" customHeight="1">
      <c r="A21" s="2" t="s">
        <v>20</v>
      </c>
      <c r="B21" s="2"/>
      <c r="C21" s="2"/>
      <c r="D21" s="2"/>
      <c r="E21" s="16">
        <v>30761</v>
      </c>
      <c r="F21" s="37">
        <v>23109</v>
      </c>
      <c r="G21" s="3"/>
      <c r="H21" s="2"/>
      <c r="I21" s="2"/>
      <c r="J21" s="50"/>
      <c r="K21" s="50"/>
    </row>
    <row r="22" spans="1:11" ht="12.75" customHeight="1">
      <c r="A22" s="2" t="s">
        <v>21</v>
      </c>
      <c r="B22" s="2"/>
      <c r="C22" s="2"/>
      <c r="D22" s="2"/>
      <c r="E22" s="16">
        <v>30477</v>
      </c>
      <c r="F22" s="37">
        <v>22656</v>
      </c>
      <c r="G22" s="3"/>
      <c r="H22" s="2"/>
      <c r="I22" s="2"/>
      <c r="J22" s="43"/>
      <c r="K22" s="43"/>
    </row>
    <row r="23" spans="1:11" ht="12.75" customHeight="1">
      <c r="A23" s="2" t="s">
        <v>22</v>
      </c>
      <c r="B23" s="2"/>
      <c r="C23" s="2"/>
      <c r="D23" s="2"/>
      <c r="E23" s="18">
        <v>16717</v>
      </c>
      <c r="F23" s="38">
        <v>14217</v>
      </c>
      <c r="G23" s="3"/>
      <c r="H23" s="2"/>
      <c r="I23" s="2"/>
      <c r="J23" s="43"/>
      <c r="K23" s="43"/>
    </row>
    <row r="24" spans="1:11" ht="12.75" customHeight="1">
      <c r="A24" s="6" t="s">
        <v>23</v>
      </c>
      <c r="B24" s="2"/>
      <c r="C24" s="2"/>
      <c r="D24" s="2"/>
      <c r="E24" s="16">
        <f>SUM(E21:E23)</f>
        <v>77955</v>
      </c>
      <c r="F24" s="16">
        <f>SUM(F21:F23)</f>
        <v>59982</v>
      </c>
      <c r="G24" s="3"/>
      <c r="H24" s="2"/>
      <c r="J24" s="51"/>
      <c r="K24" s="51"/>
    </row>
    <row r="25" spans="1:11" ht="12.75" customHeight="1">
      <c r="A25" s="2" t="s">
        <v>24</v>
      </c>
      <c r="B25" s="2"/>
      <c r="C25" s="2"/>
      <c r="D25" s="2"/>
      <c r="E25" s="18">
        <v>76263.6340000001</v>
      </c>
      <c r="F25" s="38">
        <v>63914</v>
      </c>
      <c r="G25" s="3"/>
      <c r="H25" s="2"/>
      <c r="I25" s="2"/>
      <c r="J25" s="43"/>
      <c r="K25" s="43"/>
    </row>
    <row r="26" spans="1:11" ht="12.75" customHeight="1">
      <c r="A26" s="6" t="s">
        <v>25</v>
      </c>
      <c r="B26" s="2"/>
      <c r="C26" s="2"/>
      <c r="D26" s="2"/>
      <c r="E26" s="16">
        <f>E24+E25</f>
        <v>154218.63400000008</v>
      </c>
      <c r="F26" s="16">
        <f>F24+F25</f>
        <v>123896</v>
      </c>
      <c r="G26" s="3"/>
      <c r="H26" s="2"/>
      <c r="I26" s="2"/>
      <c r="J26" s="50"/>
      <c r="K26" s="50"/>
    </row>
    <row r="27" spans="1:11" ht="12.75" customHeight="1">
      <c r="A27" s="2" t="s">
        <v>26</v>
      </c>
      <c r="B27" s="2"/>
      <c r="C27" s="2"/>
      <c r="D27" s="2"/>
      <c r="E27" s="16">
        <v>100000</v>
      </c>
      <c r="F27" s="37">
        <v>90000</v>
      </c>
      <c r="G27" s="3"/>
      <c r="H27" s="2"/>
      <c r="I27" s="2"/>
      <c r="J27" s="43"/>
      <c r="K27" s="43"/>
    </row>
    <row r="28" spans="1:11" ht="12.75" customHeight="1">
      <c r="A28" s="2" t="s">
        <v>27</v>
      </c>
      <c r="B28" s="2"/>
      <c r="C28" s="2"/>
      <c r="D28" s="2"/>
      <c r="E28" s="18">
        <v>57605</v>
      </c>
      <c r="F28" s="37">
        <v>38774</v>
      </c>
      <c r="G28" s="3"/>
      <c r="H28" s="2"/>
      <c r="I28" s="2"/>
      <c r="J28" s="43"/>
      <c r="K28" s="43"/>
    </row>
    <row r="29" spans="1:11" ht="12.75" customHeight="1">
      <c r="A29" s="6" t="s">
        <v>28</v>
      </c>
      <c r="B29" s="2"/>
      <c r="C29" s="2"/>
      <c r="D29" s="2"/>
      <c r="E29" s="27">
        <f>E27+E28</f>
        <v>157605</v>
      </c>
      <c r="F29" s="27">
        <f>F27+F28</f>
        <v>128774</v>
      </c>
      <c r="G29" s="3"/>
      <c r="H29" s="2"/>
      <c r="I29" s="2"/>
      <c r="J29" s="50"/>
      <c r="K29" s="50"/>
    </row>
    <row r="30" spans="1:11" ht="12.75" customHeight="1" thickBot="1">
      <c r="A30" s="2" t="s">
        <v>29</v>
      </c>
      <c r="B30" s="2"/>
      <c r="C30" s="2"/>
      <c r="D30" s="12"/>
      <c r="E30" s="21">
        <f>E26+E29</f>
        <v>311823.6340000001</v>
      </c>
      <c r="F30" s="21">
        <f>F26+F29</f>
        <v>252670</v>
      </c>
      <c r="G30" s="3"/>
      <c r="H30" s="2"/>
      <c r="J30" s="51"/>
      <c r="K30" s="50"/>
    </row>
    <row r="31" spans="1:11" ht="12.75" customHeight="1" thickTop="1">
      <c r="A31" s="3"/>
      <c r="B31" s="3"/>
      <c r="C31" s="3"/>
      <c r="D31" s="3"/>
      <c r="E31" s="3"/>
      <c r="F31" s="3"/>
      <c r="G31" s="3"/>
      <c r="H31" s="3"/>
      <c r="I31" s="2"/>
      <c r="J31" s="2"/>
      <c r="K31" s="2"/>
    </row>
    <row r="32" spans="1:11" ht="12.75">
      <c r="A32" s="4" t="s">
        <v>128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4" t="s">
        <v>102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57" t="s">
        <v>103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4" t="s">
        <v>129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10" t="s">
        <v>79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10" t="s">
        <v>80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5"/>
      <c r="H39" s="2"/>
      <c r="I39" s="2"/>
      <c r="J39" s="2"/>
      <c r="K39" s="2"/>
    </row>
    <row r="40" spans="1:11" ht="12.75">
      <c r="A40" s="1" t="s">
        <v>100</v>
      </c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2.75">
      <c r="A41" s="1"/>
      <c r="B41" s="2"/>
      <c r="C41" s="2"/>
      <c r="D41" s="2"/>
      <c r="E41" s="2"/>
      <c r="F41" s="1"/>
      <c r="G41" s="2"/>
      <c r="H41" s="2"/>
      <c r="I41" s="2"/>
      <c r="J41" s="2"/>
      <c r="K41" s="2"/>
    </row>
    <row r="42" spans="1:11" ht="12.75">
      <c r="A42" s="2" t="s">
        <v>30</v>
      </c>
      <c r="B42" s="2"/>
      <c r="C42" s="2"/>
      <c r="E42" s="30">
        <v>455150</v>
      </c>
      <c r="F42" s="1"/>
      <c r="G42" s="2"/>
      <c r="H42" s="2"/>
      <c r="I42" s="2"/>
      <c r="J42" s="2"/>
      <c r="K42" s="2"/>
    </row>
    <row r="43" spans="1:11" ht="12.75">
      <c r="A43" s="2" t="s">
        <v>81</v>
      </c>
      <c r="B43" s="2"/>
      <c r="C43" s="2"/>
      <c r="E43" s="7">
        <v>0.15</v>
      </c>
      <c r="F43" s="1"/>
      <c r="G43" s="2"/>
      <c r="H43" s="2"/>
      <c r="I43" s="2"/>
      <c r="J43" s="2"/>
      <c r="K43" s="2"/>
    </row>
    <row r="44" spans="1:11" ht="12.75">
      <c r="A44" s="6" t="s">
        <v>32</v>
      </c>
      <c r="B44" s="2"/>
      <c r="C44" s="2"/>
      <c r="E44" s="9">
        <v>0.11</v>
      </c>
      <c r="F44" s="2"/>
      <c r="G44" s="2"/>
      <c r="H44" s="2"/>
      <c r="I44" s="2"/>
      <c r="J44" s="2"/>
      <c r="K44" s="2"/>
    </row>
    <row r="45" spans="1:11" ht="12.75">
      <c r="A45" s="2" t="s">
        <v>0</v>
      </c>
      <c r="B45" s="2"/>
      <c r="C45" s="2"/>
      <c r="E45" s="7">
        <v>0.4</v>
      </c>
      <c r="F45" s="2"/>
      <c r="G45" s="7"/>
      <c r="H45" s="8"/>
      <c r="I45" s="2"/>
      <c r="J45" s="2"/>
      <c r="K45" s="2"/>
    </row>
    <row r="46" spans="1:11" ht="12.75">
      <c r="A46" s="29" t="s">
        <v>6</v>
      </c>
      <c r="E46" s="31">
        <v>8575</v>
      </c>
      <c r="F46" s="2"/>
      <c r="G46" s="7"/>
      <c r="H46" s="8"/>
      <c r="I46" s="2"/>
      <c r="J46" s="2"/>
      <c r="K46" s="2"/>
    </row>
    <row r="47" spans="1:11" ht="12.75">
      <c r="A47" s="29" t="s">
        <v>31</v>
      </c>
      <c r="E47" s="32">
        <v>0.4</v>
      </c>
      <c r="F47" s="2"/>
      <c r="G47" s="2"/>
      <c r="H47" s="8"/>
      <c r="I47" s="2"/>
      <c r="J47" s="2"/>
      <c r="K47" s="2"/>
    </row>
    <row r="48" spans="1:11" ht="12.75">
      <c r="A48" s="11"/>
      <c r="B48" s="11"/>
      <c r="C48" s="11"/>
      <c r="D48" s="11"/>
      <c r="E48" s="11"/>
      <c r="F48" s="2"/>
      <c r="G48" s="2"/>
      <c r="H48" s="2"/>
      <c r="I48" s="2"/>
      <c r="J48" s="2"/>
      <c r="K48" s="2"/>
    </row>
    <row r="49" spans="1:11" ht="13.5" thickBot="1">
      <c r="A49" s="2"/>
      <c r="B49" s="2"/>
      <c r="C49" s="2"/>
      <c r="D49" s="2"/>
      <c r="E49" s="14" t="str">
        <f>E10</f>
        <v>Year 2</v>
      </c>
      <c r="F49" s="14" t="str">
        <f>F10</f>
        <v>Year 1</v>
      </c>
      <c r="G49" s="13" t="s">
        <v>118</v>
      </c>
      <c r="H49" s="15"/>
      <c r="I49" s="13"/>
      <c r="J49" s="15"/>
      <c r="K49" s="13"/>
    </row>
    <row r="50" spans="1:11" ht="12.75">
      <c r="A50" s="2" t="s">
        <v>2</v>
      </c>
      <c r="B50" s="2"/>
      <c r="C50" s="2"/>
      <c r="D50" s="2"/>
      <c r="E50" s="63"/>
      <c r="F50" s="59">
        <v>364120</v>
      </c>
      <c r="G50" s="17"/>
      <c r="H50" s="12"/>
      <c r="I50" s="17"/>
      <c r="J50" s="12"/>
      <c r="K50" s="17"/>
    </row>
    <row r="51" spans="1:11" ht="12.75">
      <c r="A51" s="6" t="s">
        <v>3</v>
      </c>
      <c r="B51" s="2"/>
      <c r="C51" s="2"/>
      <c r="D51" s="2"/>
      <c r="E51" s="64"/>
      <c r="F51" s="60">
        <v>321108.74</v>
      </c>
      <c r="G51" s="17"/>
      <c r="H51" s="12"/>
      <c r="I51" s="17"/>
      <c r="J51" s="12"/>
      <c r="K51" s="17"/>
    </row>
    <row r="52" spans="1:11" ht="12.75">
      <c r="A52" s="6" t="s">
        <v>4</v>
      </c>
      <c r="B52" s="2"/>
      <c r="C52" s="2"/>
      <c r="D52" s="2"/>
      <c r="E52" s="63"/>
      <c r="F52" s="59">
        <v>43011.26</v>
      </c>
      <c r="G52" s="17"/>
      <c r="H52" s="12"/>
      <c r="I52" s="17"/>
      <c r="J52" s="12"/>
      <c r="K52" s="17"/>
    </row>
    <row r="53" spans="1:11" ht="12.75">
      <c r="A53" s="6" t="s">
        <v>104</v>
      </c>
      <c r="B53" s="2"/>
      <c r="C53" s="2"/>
      <c r="D53" s="2"/>
      <c r="E53" s="65"/>
      <c r="F53" s="60">
        <v>6752</v>
      </c>
      <c r="G53" s="19"/>
      <c r="H53" s="12"/>
      <c r="I53" s="17"/>
      <c r="J53" s="12"/>
      <c r="K53" s="17"/>
    </row>
    <row r="54" spans="1:11" ht="12.75">
      <c r="A54" s="6" t="s">
        <v>5</v>
      </c>
      <c r="B54" s="2"/>
      <c r="C54" s="2"/>
      <c r="D54" s="2"/>
      <c r="E54" s="63"/>
      <c r="F54" s="59">
        <v>36259.26</v>
      </c>
      <c r="G54" s="17"/>
      <c r="H54" s="12"/>
      <c r="I54" s="17"/>
      <c r="J54" s="12"/>
      <c r="K54" s="17"/>
    </row>
    <row r="55" spans="1:11" ht="12.75">
      <c r="A55" s="6" t="s">
        <v>6</v>
      </c>
      <c r="B55" s="2"/>
      <c r="C55" s="2"/>
      <c r="D55" s="2"/>
      <c r="E55" s="65"/>
      <c r="F55" s="60">
        <v>7829</v>
      </c>
      <c r="G55" s="17"/>
      <c r="H55" s="20"/>
      <c r="I55" s="17"/>
      <c r="J55" s="20"/>
      <c r="K55" s="17"/>
    </row>
    <row r="56" spans="1:11" ht="12.75">
      <c r="A56" s="6" t="s">
        <v>7</v>
      </c>
      <c r="B56" s="2"/>
      <c r="C56" s="2"/>
      <c r="D56" s="2"/>
      <c r="E56" s="63"/>
      <c r="F56" s="59">
        <v>28430.26</v>
      </c>
      <c r="G56" s="17"/>
      <c r="H56" s="12"/>
      <c r="I56" s="17"/>
      <c r="J56" s="12"/>
      <c r="K56" s="17"/>
    </row>
    <row r="57" spans="1:11" ht="12.75">
      <c r="A57" s="6" t="s">
        <v>8</v>
      </c>
      <c r="B57" s="2"/>
      <c r="C57" s="2"/>
      <c r="D57" s="2"/>
      <c r="E57" s="66"/>
      <c r="F57" s="59">
        <v>11372.104000000005</v>
      </c>
      <c r="G57" s="17"/>
      <c r="H57" s="12"/>
      <c r="I57" s="17"/>
      <c r="J57" s="12"/>
      <c r="K57" s="17"/>
    </row>
    <row r="58" spans="1:11" ht="13.5" thickBot="1">
      <c r="A58" s="6" t="s">
        <v>9</v>
      </c>
      <c r="B58" s="2"/>
      <c r="C58" s="2"/>
      <c r="D58" s="2"/>
      <c r="E58" s="67"/>
      <c r="F58" s="61">
        <v>17058.156000000003</v>
      </c>
      <c r="G58" s="17"/>
      <c r="H58" s="12"/>
      <c r="I58" s="17"/>
      <c r="J58" s="12"/>
      <c r="K58" s="17"/>
    </row>
    <row r="59" spans="1:11" ht="13.5" thickTop="1">
      <c r="A59" s="6"/>
      <c r="B59" s="2"/>
      <c r="C59" s="2"/>
      <c r="D59" s="2"/>
      <c r="E59" s="16"/>
      <c r="G59" s="17"/>
      <c r="H59" s="12"/>
      <c r="I59" s="17"/>
      <c r="J59" s="12"/>
      <c r="K59" s="17"/>
    </row>
    <row r="60" spans="1:11" ht="12.75">
      <c r="A60" s="10" t="s">
        <v>10</v>
      </c>
      <c r="B60" s="2"/>
      <c r="C60" s="2"/>
      <c r="D60" s="2"/>
      <c r="E60" s="63"/>
      <c r="F60" s="35">
        <v>6823</v>
      </c>
      <c r="G60" s="17"/>
      <c r="H60" s="12"/>
      <c r="I60" s="17"/>
      <c r="J60" s="12"/>
      <c r="K60" s="17"/>
    </row>
    <row r="61" spans="1:11" ht="12.75">
      <c r="A61" s="6" t="s">
        <v>11</v>
      </c>
      <c r="B61" s="2"/>
      <c r="C61" s="2"/>
      <c r="D61" s="2"/>
      <c r="E61" s="63"/>
      <c r="F61" s="62">
        <v>10235</v>
      </c>
      <c r="G61" s="17"/>
      <c r="H61" s="12"/>
      <c r="I61" s="17"/>
      <c r="J61" s="12"/>
      <c r="K61" s="17"/>
    </row>
    <row r="62" spans="1:11" ht="12.75">
      <c r="A62" s="11"/>
      <c r="B62" s="2"/>
      <c r="C62" s="2"/>
      <c r="D62" s="2"/>
      <c r="E62" s="11"/>
      <c r="F62" s="22"/>
      <c r="G62" s="12"/>
      <c r="H62" s="23"/>
      <c r="I62" s="23"/>
      <c r="J62" s="12"/>
      <c r="K62" s="12"/>
    </row>
    <row r="63" spans="1:11" ht="12.75">
      <c r="A63" s="77" t="s">
        <v>121</v>
      </c>
      <c r="B63" s="2"/>
      <c r="C63" s="2"/>
      <c r="D63" s="2"/>
      <c r="E63" s="11"/>
      <c r="F63" s="22"/>
      <c r="G63" s="12"/>
      <c r="H63" s="23"/>
      <c r="I63" s="24"/>
      <c r="J63" s="12"/>
      <c r="K63" s="12"/>
    </row>
    <row r="64" ht="12.75">
      <c r="A64" s="4" t="s">
        <v>122</v>
      </c>
    </row>
    <row r="65" ht="12.75">
      <c r="A65" s="46"/>
    </row>
    <row r="66" ht="12.75">
      <c r="A66" s="34" t="s">
        <v>33</v>
      </c>
    </row>
    <row r="67" ht="12.75">
      <c r="A67" s="29" t="s">
        <v>1</v>
      </c>
    </row>
    <row r="68" ht="12.75"/>
    <row r="69" spans="1:6" ht="12.75">
      <c r="A69" s="78" t="s">
        <v>130</v>
      </c>
      <c r="E69" s="63"/>
      <c r="F69" s="82" t="s">
        <v>115</v>
      </c>
    </row>
    <row r="70" spans="1:5" ht="12.75">
      <c r="A70" s="78" t="s">
        <v>123</v>
      </c>
      <c r="E70" s="63"/>
    </row>
    <row r="71" spans="1:5" ht="12.75">
      <c r="A71" s="78" t="s">
        <v>124</v>
      </c>
      <c r="E71" s="68"/>
    </row>
    <row r="72" spans="1:5" ht="13.5" thickBot="1">
      <c r="A72" s="78" t="s">
        <v>125</v>
      </c>
      <c r="E72" s="69"/>
    </row>
    <row r="73" ht="13.5" thickTop="1"/>
    <row r="74" ht="12.75">
      <c r="A74" s="34" t="s">
        <v>34</v>
      </c>
    </row>
    <row r="75" ht="12.75">
      <c r="A75" s="29" t="s">
        <v>1</v>
      </c>
    </row>
    <row r="76" ht="12.75"/>
    <row r="77" spans="1:6" ht="12.75">
      <c r="A77" s="36" t="s">
        <v>35</v>
      </c>
      <c r="F77" s="82" t="s">
        <v>114</v>
      </c>
    </row>
    <row r="78" spans="1:5" ht="12.75">
      <c r="A78" s="29" t="s">
        <v>36</v>
      </c>
      <c r="E78" s="63"/>
    </row>
    <row r="79" ht="12.75">
      <c r="A79" s="29" t="s">
        <v>94</v>
      </c>
    </row>
    <row r="80" ht="12.75">
      <c r="A80" s="29" t="s">
        <v>95</v>
      </c>
    </row>
    <row r="81" spans="1:5" ht="12.75">
      <c r="A81" s="29" t="s">
        <v>37</v>
      </c>
      <c r="E81" s="63"/>
    </row>
    <row r="82" spans="1:5" ht="12.75">
      <c r="A82" s="29" t="s">
        <v>96</v>
      </c>
      <c r="E82" s="35"/>
    </row>
    <row r="83" spans="1:9" ht="12.75">
      <c r="A83" s="29" t="s">
        <v>40</v>
      </c>
      <c r="E83" s="63"/>
      <c r="I83" s="35"/>
    </row>
    <row r="84" spans="1:5" ht="12.75">
      <c r="A84" s="29" t="s">
        <v>41</v>
      </c>
      <c r="E84" s="65"/>
    </row>
    <row r="85" spans="1:5" ht="12.75">
      <c r="A85" s="29" t="s">
        <v>38</v>
      </c>
      <c r="E85" s="63"/>
    </row>
    <row r="86" spans="1:5" ht="12.75">
      <c r="A86" s="29" t="s">
        <v>39</v>
      </c>
      <c r="E86" s="63"/>
    </row>
    <row r="87" spans="1:5" ht="12.75">
      <c r="A87" s="29" t="s">
        <v>42</v>
      </c>
      <c r="E87" s="63"/>
    </row>
    <row r="88" ht="12.75"/>
    <row r="89" spans="1:6" ht="12.75">
      <c r="A89" s="36" t="s">
        <v>43</v>
      </c>
      <c r="F89" s="82" t="s">
        <v>115</v>
      </c>
    </row>
    <row r="90" spans="1:5" ht="12.75">
      <c r="A90" s="29" t="s">
        <v>44</v>
      </c>
      <c r="E90" s="63"/>
    </row>
    <row r="91" ht="12.75"/>
    <row r="92" spans="1:6" ht="12.75">
      <c r="A92" s="36" t="s">
        <v>45</v>
      </c>
      <c r="F92" s="82" t="s">
        <v>119</v>
      </c>
    </row>
    <row r="93" spans="1:5" ht="12.75">
      <c r="A93" s="29" t="s">
        <v>97</v>
      </c>
      <c r="E93" s="63"/>
    </row>
    <row r="94" spans="1:5" ht="12.75">
      <c r="A94" s="29" t="s">
        <v>46</v>
      </c>
      <c r="E94" s="63"/>
    </row>
    <row r="95" spans="1:5" ht="12.75">
      <c r="A95" s="29" t="s">
        <v>47</v>
      </c>
      <c r="E95" s="63"/>
    </row>
    <row r="96" spans="1:5" ht="12.75">
      <c r="A96" s="29" t="s">
        <v>48</v>
      </c>
      <c r="E96" s="63"/>
    </row>
    <row r="97" spans="1:5" ht="12.75">
      <c r="A97" s="29" t="s">
        <v>49</v>
      </c>
      <c r="E97" s="65"/>
    </row>
    <row r="98" spans="1:5" ht="12.75">
      <c r="A98" s="29" t="s">
        <v>50</v>
      </c>
      <c r="E98" s="70"/>
    </row>
    <row r="99" spans="1:5" ht="12.75">
      <c r="A99" s="29" t="s">
        <v>51</v>
      </c>
      <c r="E99" s="63"/>
    </row>
    <row r="100" spans="1:5" ht="12.75">
      <c r="A100" s="29" t="s">
        <v>52</v>
      </c>
      <c r="E100" s="63"/>
    </row>
    <row r="101" spans="1:5" ht="13.5" thickBot="1">
      <c r="A101" s="29" t="s">
        <v>53</v>
      </c>
      <c r="E101" s="67"/>
    </row>
    <row r="102" ht="13.5" thickTop="1"/>
    <row r="103" ht="12.75"/>
    <row r="104" spans="1:4" ht="12.75">
      <c r="A104" s="4" t="s">
        <v>107</v>
      </c>
      <c r="B104" s="2"/>
      <c r="C104" s="2"/>
      <c r="D104" s="2"/>
    </row>
    <row r="105" spans="1:4" ht="12.75">
      <c r="A105" s="4" t="s">
        <v>126</v>
      </c>
      <c r="B105" s="2"/>
      <c r="C105" s="2"/>
      <c r="D105" s="2"/>
    </row>
    <row r="106" spans="1:4" ht="12.75">
      <c r="A106" s="46"/>
      <c r="B106" s="2"/>
      <c r="C106" s="2"/>
      <c r="D106" s="2"/>
    </row>
    <row r="107" spans="1:4" ht="12.75">
      <c r="A107" s="28" t="s">
        <v>54</v>
      </c>
      <c r="B107" s="2"/>
      <c r="C107" s="2"/>
      <c r="D107" s="2"/>
    </row>
    <row r="108" spans="1:4" ht="38.25">
      <c r="A108" s="6" t="s">
        <v>109</v>
      </c>
      <c r="B108" s="56" t="s">
        <v>98</v>
      </c>
      <c r="C108" s="39" t="s">
        <v>55</v>
      </c>
      <c r="D108" s="56" t="s">
        <v>99</v>
      </c>
    </row>
    <row r="109" spans="1:5" ht="12.75">
      <c r="A109" s="10" t="s">
        <v>82</v>
      </c>
      <c r="B109" s="71"/>
      <c r="D109" s="71"/>
      <c r="E109" s="82" t="s">
        <v>115</v>
      </c>
    </row>
    <row r="110" spans="1:4" ht="12.75">
      <c r="A110" s="10" t="s">
        <v>82</v>
      </c>
      <c r="B110" s="71"/>
      <c r="D110" s="42"/>
    </row>
    <row r="111" spans="1:4" ht="12.75">
      <c r="A111" s="10"/>
      <c r="B111" s="54"/>
      <c r="D111" s="42"/>
    </row>
    <row r="112" spans="1:4" ht="38.25">
      <c r="A112" s="6" t="s">
        <v>105</v>
      </c>
      <c r="B112" s="56" t="s">
        <v>98</v>
      </c>
      <c r="C112" s="39" t="s">
        <v>55</v>
      </c>
      <c r="D112" s="56" t="s">
        <v>99</v>
      </c>
    </row>
    <row r="113" spans="1:5" ht="12.75">
      <c r="A113" s="10" t="s">
        <v>82</v>
      </c>
      <c r="B113" s="71"/>
      <c r="D113" s="71"/>
      <c r="E113" s="82" t="s">
        <v>115</v>
      </c>
    </row>
    <row r="114" spans="1:4" ht="12.75">
      <c r="A114" s="10" t="s">
        <v>82</v>
      </c>
      <c r="B114" s="71"/>
      <c r="D114" s="42"/>
    </row>
    <row r="115" spans="2:4" ht="12.75">
      <c r="B115" s="42"/>
      <c r="D115" s="42"/>
    </row>
    <row r="116" spans="1:4" ht="12.75">
      <c r="A116" s="76" t="s">
        <v>108</v>
      </c>
      <c r="B116" s="41"/>
      <c r="C116" s="2"/>
      <c r="D116" s="39"/>
    </row>
    <row r="117" spans="1:4" ht="14.25">
      <c r="A117" s="6" t="s">
        <v>110</v>
      </c>
      <c r="B117" s="41" t="s">
        <v>56</v>
      </c>
      <c r="C117" s="39" t="s">
        <v>57</v>
      </c>
      <c r="D117" s="40" t="s">
        <v>58</v>
      </c>
    </row>
    <row r="118" spans="1:5" ht="12.75">
      <c r="A118" s="10" t="s">
        <v>83</v>
      </c>
      <c r="B118" s="71"/>
      <c r="C118" s="39" t="s">
        <v>57</v>
      </c>
      <c r="D118" s="71"/>
      <c r="E118" s="82" t="s">
        <v>115</v>
      </c>
    </row>
    <row r="119" spans="1:4" ht="12.75">
      <c r="A119" s="10" t="s">
        <v>83</v>
      </c>
      <c r="B119" s="71"/>
      <c r="C119" s="2"/>
      <c r="D119" s="2"/>
    </row>
    <row r="120" spans="1:4" ht="12.75">
      <c r="A120" s="10"/>
      <c r="B120" s="53"/>
      <c r="C120" s="2"/>
      <c r="D120" s="2"/>
    </row>
    <row r="121" spans="1:4" ht="14.25">
      <c r="A121" s="6" t="s">
        <v>106</v>
      </c>
      <c r="B121" s="41" t="s">
        <v>56</v>
      </c>
      <c r="C121" s="39" t="s">
        <v>57</v>
      </c>
      <c r="D121" s="40" t="s">
        <v>58</v>
      </c>
    </row>
    <row r="122" spans="1:5" ht="12.75">
      <c r="A122" s="10" t="s">
        <v>83</v>
      </c>
      <c r="B122" s="71"/>
      <c r="C122" s="39" t="s">
        <v>57</v>
      </c>
      <c r="D122" s="71"/>
      <c r="E122" s="82" t="s">
        <v>115</v>
      </c>
    </row>
    <row r="123" spans="1:4" ht="12.75">
      <c r="A123" s="10" t="s">
        <v>83</v>
      </c>
      <c r="B123" s="71"/>
      <c r="C123" s="2"/>
      <c r="D123" s="2"/>
    </row>
    <row r="124" ht="12.75"/>
    <row r="125" spans="1:4" ht="12.75">
      <c r="A125" s="1" t="s">
        <v>59</v>
      </c>
      <c r="B125" s="2"/>
      <c r="C125" s="2"/>
      <c r="D125" s="2"/>
    </row>
    <row r="126" spans="1:4" ht="14.25">
      <c r="A126" s="6" t="s">
        <v>111</v>
      </c>
      <c r="B126" s="40" t="s">
        <v>60</v>
      </c>
      <c r="C126" s="39" t="s">
        <v>61</v>
      </c>
      <c r="D126" s="39" t="s">
        <v>62</v>
      </c>
    </row>
    <row r="127" spans="1:5" ht="12.75">
      <c r="A127" s="10" t="s">
        <v>84</v>
      </c>
      <c r="B127" s="71"/>
      <c r="C127" s="39" t="s">
        <v>61</v>
      </c>
      <c r="D127" s="72"/>
      <c r="E127" s="82" t="s">
        <v>115</v>
      </c>
    </row>
    <row r="128" spans="1:4" ht="12.75">
      <c r="A128" s="10" t="s">
        <v>84</v>
      </c>
      <c r="B128" s="71"/>
      <c r="C128" s="39"/>
      <c r="D128" s="39"/>
    </row>
    <row r="129" ht="12.75"/>
    <row r="130" spans="1:4" ht="12.75">
      <c r="A130" s="1" t="s">
        <v>63</v>
      </c>
      <c r="B130" s="2"/>
      <c r="C130" s="2"/>
      <c r="D130" s="2"/>
    </row>
    <row r="131" spans="1:4" ht="14.25">
      <c r="A131" s="6" t="s">
        <v>112</v>
      </c>
      <c r="B131" s="39" t="s">
        <v>64</v>
      </c>
      <c r="C131" s="39" t="s">
        <v>57</v>
      </c>
      <c r="D131" s="39" t="s">
        <v>65</v>
      </c>
    </row>
    <row r="132" spans="1:5" ht="12.75">
      <c r="A132" s="10" t="s">
        <v>85</v>
      </c>
      <c r="B132" s="71"/>
      <c r="C132" s="39" t="s">
        <v>57</v>
      </c>
      <c r="D132" s="71"/>
      <c r="E132" s="82" t="s">
        <v>115</v>
      </c>
    </row>
    <row r="133" spans="1:4" ht="12.75">
      <c r="A133" s="10" t="s">
        <v>85</v>
      </c>
      <c r="B133" s="71"/>
      <c r="C133" s="39"/>
      <c r="D133" s="39"/>
    </row>
    <row r="134" ht="12.75"/>
    <row r="135" spans="1:5" ht="12.75">
      <c r="A135" s="1" t="s">
        <v>66</v>
      </c>
      <c r="B135" s="2"/>
      <c r="C135" s="2"/>
      <c r="D135" s="2"/>
      <c r="E135" s="2"/>
    </row>
    <row r="136" spans="1:9" ht="14.25">
      <c r="A136" s="6" t="s">
        <v>113</v>
      </c>
      <c r="B136" s="39" t="s">
        <v>67</v>
      </c>
      <c r="C136" s="39" t="s">
        <v>55</v>
      </c>
      <c r="D136" s="6" t="s">
        <v>87</v>
      </c>
      <c r="E136" s="2"/>
      <c r="I136" s="35"/>
    </row>
    <row r="137" spans="1:5" ht="12.75">
      <c r="A137" s="10" t="s">
        <v>85</v>
      </c>
      <c r="B137" s="71"/>
      <c r="C137" s="39" t="s">
        <v>55</v>
      </c>
      <c r="D137" s="73"/>
      <c r="E137" s="82" t="s">
        <v>115</v>
      </c>
    </row>
    <row r="138" spans="1:5" ht="12.75">
      <c r="A138" s="10" t="s">
        <v>85</v>
      </c>
      <c r="B138" s="71"/>
      <c r="C138" s="39"/>
      <c r="D138" s="39"/>
      <c r="E138" s="2"/>
    </row>
    <row r="139" spans="1:5" ht="12.75">
      <c r="A139" s="10"/>
      <c r="B139" s="55"/>
      <c r="C139" s="39"/>
      <c r="D139" s="39"/>
      <c r="E139" s="2"/>
    </row>
    <row r="140" spans="1:5" ht="12.75">
      <c r="A140" s="39" t="s">
        <v>86</v>
      </c>
      <c r="B140" s="55"/>
      <c r="C140" s="39"/>
      <c r="D140" s="39"/>
      <c r="E140" s="2"/>
    </row>
    <row r="141" spans="1:5" ht="12.75">
      <c r="A141" s="10"/>
      <c r="B141" s="55"/>
      <c r="C141" s="39"/>
      <c r="D141" s="39"/>
      <c r="E141" s="2"/>
    </row>
    <row r="142" spans="1:5" ht="14.25">
      <c r="A142" s="6" t="s">
        <v>113</v>
      </c>
      <c r="B142" s="39" t="s">
        <v>64</v>
      </c>
      <c r="C142" s="39" t="s">
        <v>55</v>
      </c>
      <c r="D142" s="6" t="s">
        <v>88</v>
      </c>
      <c r="E142" s="2"/>
    </row>
    <row r="143" spans="1:5" ht="12.75">
      <c r="A143" s="10" t="s">
        <v>85</v>
      </c>
      <c r="B143" s="71"/>
      <c r="C143" s="39" t="s">
        <v>55</v>
      </c>
      <c r="D143" s="73"/>
      <c r="E143" s="82"/>
    </row>
    <row r="144" spans="1:5" ht="12.75">
      <c r="A144" s="10" t="s">
        <v>85</v>
      </c>
      <c r="B144" s="71"/>
      <c r="C144" s="39"/>
      <c r="D144" s="39"/>
      <c r="E144" s="2"/>
    </row>
    <row r="145" ht="12.75"/>
    <row r="146" ht="12.75">
      <c r="A146" s="79" t="s">
        <v>127</v>
      </c>
    </row>
    <row r="147" ht="12.75">
      <c r="A147" s="58" t="s">
        <v>101</v>
      </c>
    </row>
    <row r="148" ht="12.75">
      <c r="A148" s="47"/>
    </row>
    <row r="149" ht="12.75">
      <c r="A149" s="34" t="s">
        <v>89</v>
      </c>
    </row>
    <row r="150" spans="1:3" ht="12.75">
      <c r="A150" s="33" t="s">
        <v>69</v>
      </c>
      <c r="C150" s="44">
        <v>17.25</v>
      </c>
    </row>
    <row r="151" spans="1:3" ht="12.75">
      <c r="A151" s="33" t="s">
        <v>71</v>
      </c>
      <c r="C151" s="45">
        <v>10000</v>
      </c>
    </row>
    <row r="152" spans="1:3" ht="12.75">
      <c r="A152" s="33" t="s">
        <v>74</v>
      </c>
      <c r="C152" s="32">
        <v>0.12</v>
      </c>
    </row>
    <row r="154" spans="1:7" ht="12.75">
      <c r="A154" s="34" t="s">
        <v>75</v>
      </c>
      <c r="G154" s="82" t="s">
        <v>119</v>
      </c>
    </row>
    <row r="155" spans="1:6" ht="12.75">
      <c r="A155" s="29" t="s">
        <v>68</v>
      </c>
      <c r="B155" s="42" t="s">
        <v>69</v>
      </c>
      <c r="C155" s="42" t="s">
        <v>61</v>
      </c>
      <c r="D155" s="42" t="s">
        <v>70</v>
      </c>
      <c r="E155" s="42" t="s">
        <v>55</v>
      </c>
      <c r="F155" s="33" t="s">
        <v>78</v>
      </c>
    </row>
    <row r="156" spans="1:6" ht="12.75">
      <c r="A156" s="29" t="s">
        <v>85</v>
      </c>
      <c r="B156" s="74"/>
      <c r="C156" s="42" t="s">
        <v>61</v>
      </c>
      <c r="D156" s="75"/>
      <c r="E156" s="42" t="s">
        <v>55</v>
      </c>
      <c r="F156" s="71"/>
    </row>
    <row r="157" spans="1:6" ht="12.75">
      <c r="A157" s="29" t="s">
        <v>85</v>
      </c>
      <c r="B157" s="71"/>
      <c r="C157" s="42"/>
      <c r="D157" s="42"/>
      <c r="E157" s="42"/>
      <c r="F157" s="42"/>
    </row>
    <row r="159" ht="12.75">
      <c r="A159" s="34" t="s">
        <v>76</v>
      </c>
    </row>
    <row r="160" spans="1:6" ht="12.75">
      <c r="A160" s="29" t="s">
        <v>72</v>
      </c>
      <c r="B160" s="42" t="s">
        <v>64</v>
      </c>
      <c r="C160" s="42" t="s">
        <v>55</v>
      </c>
      <c r="D160" s="33" t="s">
        <v>77</v>
      </c>
      <c r="E160" s="42"/>
      <c r="F160" s="33" t="s">
        <v>73</v>
      </c>
    </row>
    <row r="161" spans="1:6" ht="12.75">
      <c r="A161" s="29" t="s">
        <v>90</v>
      </c>
      <c r="B161" s="71"/>
      <c r="C161" s="42" t="s">
        <v>55</v>
      </c>
      <c r="D161" s="71"/>
      <c r="E161" s="42" t="s">
        <v>61</v>
      </c>
      <c r="F161" s="72"/>
    </row>
    <row r="162" spans="1:6" ht="12.75">
      <c r="A162" s="29" t="s">
        <v>90</v>
      </c>
      <c r="B162" s="71"/>
      <c r="C162" s="42"/>
      <c r="D162" s="42"/>
      <c r="E162" s="42"/>
      <c r="F162" s="42"/>
    </row>
    <row r="164" spans="1:7" ht="12.75">
      <c r="A164" s="80"/>
      <c r="B164" s="80"/>
      <c r="C164" s="80"/>
      <c r="D164" s="80"/>
      <c r="E164" s="80"/>
      <c r="F164" s="80"/>
      <c r="G164" s="80"/>
    </row>
    <row r="165" spans="1:7" ht="12.75">
      <c r="A165" s="80"/>
      <c r="B165" s="80"/>
      <c r="C165" s="80"/>
      <c r="D165" s="80"/>
      <c r="E165" s="80"/>
      <c r="F165" s="80"/>
      <c r="G165" s="80"/>
    </row>
    <row r="166" spans="1:7" ht="12.75">
      <c r="A166" s="80"/>
      <c r="B166" s="80"/>
      <c r="C166" s="80"/>
      <c r="D166" s="80"/>
      <c r="E166" s="80"/>
      <c r="F166" s="80"/>
      <c r="G166" s="80"/>
    </row>
    <row r="167" spans="1:7" ht="12.75">
      <c r="A167" s="80"/>
      <c r="B167" s="80"/>
      <c r="C167" s="80"/>
      <c r="D167" s="80"/>
      <c r="E167" s="80"/>
      <c r="F167" s="80"/>
      <c r="G167" s="80"/>
    </row>
    <row r="168" spans="1:7" ht="12.75">
      <c r="A168" s="80"/>
      <c r="B168" s="80"/>
      <c r="C168" s="80"/>
      <c r="D168" s="80"/>
      <c r="E168" s="80"/>
      <c r="F168" s="80"/>
      <c r="G168" s="80"/>
    </row>
    <row r="169" spans="1:7" ht="12.75">
      <c r="A169" s="81"/>
      <c r="B169" s="80"/>
      <c r="C169" s="80"/>
      <c r="D169" s="80"/>
      <c r="E169" s="80"/>
      <c r="F169" s="80"/>
      <c r="G169" s="80"/>
    </row>
  </sheetData>
  <mergeCells count="1">
    <mergeCell ref="A3:G3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Statements, CF, and Taxes. Build a Model</dc:title>
  <dc:subject>Build a Model</dc:subject>
  <dc:creator>Christopher Buzzard and Mike Ehrhardt</dc:creator>
  <cp:keywords/>
  <dc:description/>
  <cp:lastModifiedBy>vijaya Subrahmanyam</cp:lastModifiedBy>
  <cp:lastPrinted>2001-03-05T17:51:53Z</cp:lastPrinted>
  <dcterms:created xsi:type="dcterms:W3CDTF">1999-09-06T22:25:11Z</dcterms:created>
  <dcterms:modified xsi:type="dcterms:W3CDTF">2006-10-08T22:14:12Z</dcterms:modified>
  <cp:category/>
  <cp:version/>
  <cp:contentType/>
  <cp:contentStatus/>
</cp:coreProperties>
</file>