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<sst xmlns="http://schemas.openxmlformats.org/spreadsheetml/2006/main" count="46" uniqueCount="35">
  <si>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March</t>
  </si>
  <si>
    <t>April</t>
  </si>
  <si>
    <t>May</t>
  </si>
  <si>
    <t>June</t>
  </si>
  <si>
    <t>July</t>
  </si>
  <si>
    <t>August</t>
  </si>
  <si>
    <t>Sep</t>
  </si>
  <si>
    <t>Oct</t>
  </si>
  <si>
    <t>Nov</t>
  </si>
  <si>
    <t>Sales</t>
  </si>
  <si>
    <t>Collections</t>
  </si>
  <si>
    <t>Dec</t>
  </si>
  <si>
    <t>Jan</t>
  </si>
  <si>
    <t>Total Collections</t>
  </si>
  <si>
    <t>Payments</t>
  </si>
  <si>
    <t>Raw Material</t>
  </si>
  <si>
    <t>Salaries</t>
  </si>
  <si>
    <t>Lease</t>
  </si>
  <si>
    <t>Plant</t>
  </si>
  <si>
    <t>Income Tax</t>
  </si>
  <si>
    <t>Misc Costs</t>
  </si>
  <si>
    <t>Total Expenses</t>
  </si>
  <si>
    <t>Cash Op</t>
  </si>
  <si>
    <t>Cash Bal</t>
  </si>
  <si>
    <t>Minimum Cash Ba</t>
  </si>
  <si>
    <t>Borrowing</t>
  </si>
  <si>
    <t>Total</t>
  </si>
  <si>
    <t>Net Cash</t>
  </si>
  <si>
    <t>Cash Budget</t>
  </si>
  <si>
    <t>The above is 10% collection in the month</t>
  </si>
  <si>
    <t>65% in next month and 25% month after</t>
  </si>
  <si>
    <t>The payment is in the following month of purchase</t>
  </si>
  <si>
    <t>Rest of the costs are as given in the</t>
  </si>
  <si>
    <t>question</t>
  </si>
  <si>
    <t>This is the cumulative cash balance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</si>
</sst>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4" fontId="0" fillId="0" borderId="0" xfId="15" applyNumberFormat="1" applyAlignment="1">
      <alignment/>
    </xf>
    <xf numFmtId="174" fontId="1" fillId="0" borderId="0" xfId="15" applyNumberFormat="1" applyFont="1" applyAlignment="1">
      <alignment/>
    </xf>
    <xf numFmtId="174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M43" sqref="M43:M49"/>
    </sheetView>
  </sheetViews>
  <sheetFormatPr defaultColWidth="9.140625" defaultRowHeight="12.75"/>
  <cols>
    <col min="1" max="1" width="17.7109375" style="1" bestFit="1" customWidth="1"/>
    <col min="2" max="2" width="10.28125" style="1" bestFit="1" customWidth="1"/>
    <col min="3" max="12" width="11.28125" style="1" bestFit="1" customWidth="1"/>
    <col min="13" max="13" width="10.28125" style="1" bestFit="1" customWidth="1"/>
    <col min="14" max="14" width="12.8515625" style="1" bestFit="1" customWidth="1"/>
    <col min="15" max="16384" width="9.140625" style="1" customWidth="1"/>
  </cols>
  <sheetData>
    <row r="1" spans="3:14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11</v>
      </c>
      <c r="M1" s="1" t="s">
        <v>12</v>
      </c>
      <c r="N1" s="1" t="s">
        <v>26</v>
      </c>
    </row>
    <row r="2" spans="1:14" ht="12.75">
      <c r="A2" s="1" t="s">
        <v>9</v>
      </c>
      <c r="C2" s="1">
        <v>250000</v>
      </c>
      <c r="D2" s="1">
        <v>275000</v>
      </c>
      <c r="E2" s="1">
        <v>320000</v>
      </c>
      <c r="F2" s="1">
        <v>450000</v>
      </c>
      <c r="G2" s="1">
        <v>575000</v>
      </c>
      <c r="H2" s="1">
        <v>700000</v>
      </c>
      <c r="I2" s="1">
        <v>825000</v>
      </c>
      <c r="J2" s="1">
        <v>350000</v>
      </c>
      <c r="K2" s="1">
        <v>285000</v>
      </c>
      <c r="N2" s="1">
        <f>SUM(C2:M2)</f>
        <v>4030000</v>
      </c>
    </row>
    <row r="4" spans="1:5" ht="12.75">
      <c r="A4" s="1" t="s">
        <v>10</v>
      </c>
      <c r="C4" s="1">
        <f>C2*10%</f>
        <v>25000</v>
      </c>
      <c r="D4" s="1">
        <f>C2*65%</f>
        <v>162500</v>
      </c>
      <c r="E4" s="1">
        <f>C2*25%</f>
        <v>62500</v>
      </c>
    </row>
    <row r="5" spans="4:6" ht="12.75">
      <c r="D5" s="1">
        <f>D2*10%</f>
        <v>27500</v>
      </c>
      <c r="E5" s="1">
        <f>D2*65%</f>
        <v>178750</v>
      </c>
      <c r="F5" s="1">
        <f>D2*25%</f>
        <v>68750</v>
      </c>
    </row>
    <row r="6" spans="5:7" ht="12.75">
      <c r="E6" s="1">
        <f>E2*10%</f>
        <v>32000</v>
      </c>
      <c r="F6" s="1">
        <f>E2*65%</f>
        <v>208000</v>
      </c>
      <c r="G6" s="1">
        <f>E2*25%</f>
        <v>80000</v>
      </c>
    </row>
    <row r="7" spans="6:8" ht="12.75">
      <c r="F7" s="1">
        <f>F2*10%</f>
        <v>45000</v>
      </c>
      <c r="G7" s="1">
        <f>F2*65%</f>
        <v>292500</v>
      </c>
      <c r="H7" s="1">
        <f>F2*25%</f>
        <v>112500</v>
      </c>
    </row>
    <row r="8" spans="2:9" ht="12.75">
      <c r="B8" s="3" t="s">
        <v>29</v>
      </c>
      <c r="G8" s="1">
        <f>G2*10%</f>
        <v>57500</v>
      </c>
      <c r="H8" s="1">
        <f>G2*65%</f>
        <v>373750</v>
      </c>
      <c r="I8" s="1">
        <f>G2*25%</f>
        <v>143750</v>
      </c>
    </row>
    <row r="9" spans="2:10" ht="12.75">
      <c r="B9" s="3" t="s">
        <v>30</v>
      </c>
      <c r="H9" s="1">
        <f>H2*10%</f>
        <v>70000</v>
      </c>
      <c r="I9" s="1">
        <f>H2*65%</f>
        <v>455000</v>
      </c>
      <c r="J9" s="1">
        <f>H2*25%</f>
        <v>175000</v>
      </c>
    </row>
    <row r="10" spans="9:11" ht="12.75">
      <c r="I10" s="1">
        <f>I2*10%</f>
        <v>82500</v>
      </c>
      <c r="J10" s="1">
        <f>I2*65%</f>
        <v>536250</v>
      </c>
      <c r="K10" s="1">
        <f>I2*25%</f>
        <v>206250</v>
      </c>
    </row>
    <row r="11" spans="10:12" ht="12.75">
      <c r="J11" s="1">
        <f>J2*10%</f>
        <v>35000</v>
      </c>
      <c r="K11" s="1">
        <f>J2*65%</f>
        <v>227500</v>
      </c>
      <c r="L11" s="1">
        <f>J2*25%</f>
        <v>87500</v>
      </c>
    </row>
    <row r="12" spans="11:13" ht="12.75">
      <c r="K12" s="1">
        <f>K2*10%</f>
        <v>28500</v>
      </c>
      <c r="L12" s="1">
        <f>K2*65%</f>
        <v>185250</v>
      </c>
      <c r="M12" s="1">
        <f>K2*25%</f>
        <v>71250</v>
      </c>
    </row>
    <row r="13" ht="12.75">
      <c r="A13" s="2" t="s">
        <v>28</v>
      </c>
    </row>
    <row r="14" spans="1:13" ht="12.75">
      <c r="A14" s="2" t="s">
        <v>13</v>
      </c>
      <c r="C14" s="2">
        <f>SUM(C4:C13)</f>
        <v>25000</v>
      </c>
      <c r="D14" s="2">
        <f aca="true" t="shared" si="0" ref="D14:M14">SUM(D4:D13)</f>
        <v>190000</v>
      </c>
      <c r="E14" s="2">
        <f t="shared" si="0"/>
        <v>273250</v>
      </c>
      <c r="F14" s="2">
        <f t="shared" si="0"/>
        <v>321750</v>
      </c>
      <c r="G14" s="2">
        <f t="shared" si="0"/>
        <v>430000</v>
      </c>
      <c r="H14" s="2">
        <f t="shared" si="0"/>
        <v>556250</v>
      </c>
      <c r="I14" s="2">
        <f t="shared" si="0"/>
        <v>681250</v>
      </c>
      <c r="J14" s="2">
        <f t="shared" si="0"/>
        <v>746250</v>
      </c>
      <c r="K14" s="2">
        <f t="shared" si="0"/>
        <v>462250</v>
      </c>
      <c r="L14" s="1">
        <f t="shared" si="0"/>
        <v>272750</v>
      </c>
      <c r="M14" s="1">
        <f t="shared" si="0"/>
        <v>71250</v>
      </c>
    </row>
    <row r="16" ht="12.75">
      <c r="A16" s="1" t="s">
        <v>14</v>
      </c>
    </row>
    <row r="17" spans="3:13" ht="12.75"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11</v>
      </c>
      <c r="M17" s="1" t="s">
        <v>12</v>
      </c>
    </row>
    <row r="18" spans="1:12" ht="12.75">
      <c r="A18" s="1" t="s">
        <v>15</v>
      </c>
      <c r="D18" s="1">
        <v>187500</v>
      </c>
      <c r="E18" s="1">
        <v>206250</v>
      </c>
      <c r="F18" s="1">
        <v>240000</v>
      </c>
      <c r="G18" s="1">
        <v>337500</v>
      </c>
      <c r="H18" s="1">
        <v>431250</v>
      </c>
      <c r="I18" s="1">
        <v>525000</v>
      </c>
      <c r="J18" s="1">
        <v>618750</v>
      </c>
      <c r="K18" s="1">
        <v>262500</v>
      </c>
      <c r="L18" s="3" t="s">
        <v>31</v>
      </c>
    </row>
    <row r="19" spans="1:12" ht="12.75">
      <c r="A19" s="1" t="s">
        <v>16</v>
      </c>
      <c r="C19" s="1">
        <v>35000</v>
      </c>
      <c r="D19" s="1">
        <v>35000</v>
      </c>
      <c r="E19" s="1">
        <v>35000</v>
      </c>
      <c r="F19" s="1">
        <v>35000</v>
      </c>
      <c r="G19" s="1">
        <v>35000</v>
      </c>
      <c r="H19" s="1">
        <v>35000</v>
      </c>
      <c r="I19" s="1">
        <v>35000</v>
      </c>
      <c r="J19" s="1">
        <v>35000</v>
      </c>
      <c r="K19" s="1">
        <v>35000</v>
      </c>
      <c r="L19" s="3" t="s">
        <v>32</v>
      </c>
    </row>
    <row r="20" spans="1:12" ht="12.75">
      <c r="A20" s="1" t="s">
        <v>17</v>
      </c>
      <c r="C20" s="1">
        <v>15000</v>
      </c>
      <c r="D20" s="1">
        <v>15000</v>
      </c>
      <c r="E20" s="1">
        <v>15000</v>
      </c>
      <c r="F20" s="1">
        <v>15000</v>
      </c>
      <c r="G20" s="1">
        <v>15000</v>
      </c>
      <c r="H20" s="1">
        <v>15000</v>
      </c>
      <c r="I20" s="1">
        <v>15000</v>
      </c>
      <c r="J20" s="1">
        <v>15000</v>
      </c>
      <c r="K20" s="1">
        <v>15000</v>
      </c>
      <c r="L20" s="3" t="s">
        <v>33</v>
      </c>
    </row>
    <row r="21" spans="1:6" ht="12.75">
      <c r="A21" s="1" t="s">
        <v>18</v>
      </c>
      <c r="F21" s="1">
        <v>95000</v>
      </c>
    </row>
    <row r="22" spans="1:9" ht="12.75">
      <c r="A22" s="1" t="s">
        <v>19</v>
      </c>
      <c r="F22" s="1">
        <v>55000</v>
      </c>
      <c r="I22" s="1">
        <v>55000</v>
      </c>
    </row>
    <row r="23" spans="1:11" ht="12.75">
      <c r="A23" s="1" t="s">
        <v>20</v>
      </c>
      <c r="C23" s="1">
        <v>10000</v>
      </c>
      <c r="D23" s="1">
        <v>10000</v>
      </c>
      <c r="E23" s="1">
        <v>10000</v>
      </c>
      <c r="F23" s="1">
        <v>10000</v>
      </c>
      <c r="G23" s="1">
        <v>10000</v>
      </c>
      <c r="H23" s="1">
        <v>10000</v>
      </c>
      <c r="I23" s="1">
        <v>10000</v>
      </c>
      <c r="J23" s="1">
        <v>10000</v>
      </c>
      <c r="K23" s="1">
        <v>10000</v>
      </c>
    </row>
    <row r="25" spans="1:11" ht="12.75">
      <c r="A25" s="2" t="s">
        <v>21</v>
      </c>
      <c r="C25" s="2">
        <f>SUM(C18:C23)</f>
        <v>60000</v>
      </c>
      <c r="D25" s="2">
        <f aca="true" t="shared" si="1" ref="D25:K25">SUM(D18:D23)</f>
        <v>247500</v>
      </c>
      <c r="E25" s="2">
        <f t="shared" si="1"/>
        <v>266250</v>
      </c>
      <c r="F25" s="2">
        <f t="shared" si="1"/>
        <v>450000</v>
      </c>
      <c r="G25" s="2">
        <f t="shared" si="1"/>
        <v>397500</v>
      </c>
      <c r="H25" s="2">
        <f t="shared" si="1"/>
        <v>491250</v>
      </c>
      <c r="I25" s="2">
        <f t="shared" si="1"/>
        <v>640000</v>
      </c>
      <c r="J25" s="2">
        <f t="shared" si="1"/>
        <v>678750</v>
      </c>
      <c r="K25" s="2">
        <f t="shared" si="1"/>
        <v>322500</v>
      </c>
    </row>
    <row r="27" spans="1:11" ht="12.75">
      <c r="A27" s="2" t="s">
        <v>27</v>
      </c>
      <c r="B27" s="2"/>
      <c r="C27" s="2">
        <f>C14-C25</f>
        <v>-35000</v>
      </c>
      <c r="D27" s="2">
        <f aca="true" t="shared" si="2" ref="D27:K27">D14-D25</f>
        <v>-57500</v>
      </c>
      <c r="E27" s="2">
        <f t="shared" si="2"/>
        <v>7000</v>
      </c>
      <c r="F27" s="2">
        <f t="shared" si="2"/>
        <v>-128250</v>
      </c>
      <c r="G27" s="2">
        <f t="shared" si="2"/>
        <v>32500</v>
      </c>
      <c r="H27" s="2">
        <f t="shared" si="2"/>
        <v>65000</v>
      </c>
      <c r="I27" s="2">
        <f t="shared" si="2"/>
        <v>41250</v>
      </c>
      <c r="J27" s="2">
        <f t="shared" si="2"/>
        <v>67500</v>
      </c>
      <c r="K27" s="2">
        <f t="shared" si="2"/>
        <v>139750</v>
      </c>
    </row>
    <row r="29" spans="1:2" ht="12.75">
      <c r="A29" s="1" t="s">
        <v>22</v>
      </c>
      <c r="B29" s="1">
        <v>50000</v>
      </c>
    </row>
    <row r="31" spans="1:12" ht="12.75">
      <c r="A31" s="1" t="s">
        <v>23</v>
      </c>
      <c r="B31" s="1">
        <v>50000</v>
      </c>
      <c r="C31" s="1">
        <f>B31+C27</f>
        <v>15000</v>
      </c>
      <c r="D31" s="1">
        <f aca="true" t="shared" si="3" ref="D31:K31">C31+D27</f>
        <v>-42500</v>
      </c>
      <c r="E31" s="1">
        <f t="shared" si="3"/>
        <v>-35500</v>
      </c>
      <c r="F31" s="1">
        <f t="shared" si="3"/>
        <v>-163750</v>
      </c>
      <c r="G31" s="1">
        <f t="shared" si="3"/>
        <v>-131250</v>
      </c>
      <c r="H31" s="1">
        <f t="shared" si="3"/>
        <v>-66250</v>
      </c>
      <c r="I31" s="1">
        <f t="shared" si="3"/>
        <v>-25000</v>
      </c>
      <c r="J31" s="1">
        <f t="shared" si="3"/>
        <v>42500</v>
      </c>
      <c r="K31" s="1">
        <f t="shared" si="3"/>
        <v>182250</v>
      </c>
      <c r="L31" s="3" t="s">
        <v>34</v>
      </c>
    </row>
    <row r="33" spans="1:11" ht="12.75">
      <c r="A33" s="1" t="s">
        <v>24</v>
      </c>
      <c r="C33" s="1">
        <v>50000</v>
      </c>
      <c r="D33" s="1">
        <v>50000</v>
      </c>
      <c r="E33" s="1">
        <v>50000</v>
      </c>
      <c r="F33" s="1">
        <v>50000</v>
      </c>
      <c r="G33" s="1">
        <v>50000</v>
      </c>
      <c r="H33" s="1">
        <v>50000</v>
      </c>
      <c r="I33" s="1">
        <v>50000</v>
      </c>
      <c r="J33" s="1">
        <v>50000</v>
      </c>
      <c r="K33" s="1">
        <v>50000</v>
      </c>
    </row>
    <row r="35" spans="1:11" ht="12.75">
      <c r="A35" s="2" t="s">
        <v>25</v>
      </c>
      <c r="B35" s="2"/>
      <c r="C35" s="2">
        <f aca="true" t="shared" si="4" ref="C35:I35">C33-C31</f>
        <v>35000</v>
      </c>
      <c r="D35" s="2">
        <f t="shared" si="4"/>
        <v>92500</v>
      </c>
      <c r="E35" s="2">
        <f t="shared" si="4"/>
        <v>85500</v>
      </c>
      <c r="F35" s="2">
        <f t="shared" si="4"/>
        <v>213750</v>
      </c>
      <c r="G35" s="2">
        <f t="shared" si="4"/>
        <v>181250</v>
      </c>
      <c r="H35" s="2">
        <f t="shared" si="4"/>
        <v>116250</v>
      </c>
      <c r="I35" s="2">
        <f t="shared" si="4"/>
        <v>75000</v>
      </c>
      <c r="J35" s="2">
        <v>0</v>
      </c>
      <c r="K35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EREVNO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Vineet</dc:creator>
  <cp:keywords/>
  <dc:description/>
  <cp:lastModifiedBy>The Jones</cp:lastModifiedBy>
  <dcterms:created xsi:type="dcterms:W3CDTF">2005-04-18T16:13:47Z</dcterms:created>
  <dcterms:modified xsi:type="dcterms:W3CDTF">2006-05-25T01:07:28Z</dcterms:modified>
  <cp:category/>
  <cp:version/>
  <cp:contentType/>
  <cp:contentStatus/>
</cp:coreProperties>
</file>