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 P5-3A Problem" sheetId="1" r:id="rId1"/>
    <sheet name="Instructions" sheetId="2" r:id="rId2"/>
  </sheets>
  <definedNames>
    <definedName name="_xlnm.Print_Area" localSheetId="0">' P5-3A Problem'!$B$2:$K$181</definedName>
  </definedNames>
  <calcPr fullCalcOnLoad="1"/>
</workbook>
</file>

<file path=xl/sharedStrings.xml><?xml version="1.0" encoding="utf-8"?>
<sst xmlns="http://schemas.openxmlformats.org/spreadsheetml/2006/main" count="256" uniqueCount="128">
  <si>
    <t>Instructor Name:</t>
  </si>
  <si>
    <t>Instructions for the Microsoft Excel Templates</t>
  </si>
  <si>
    <t>Extensive detail and information is contained within the manual.</t>
  </si>
  <si>
    <t>Striking the "F1" key or following the path "Windows&gt;Excel Help" will invoke the Office Assistant</t>
  </si>
  <si>
    <t>and bring up one of several help menus.</t>
  </si>
  <si>
    <t>placed in some of these cells.</t>
  </si>
  <si>
    <t>can be entered. An amount can be placed in these cells.</t>
  </si>
  <si>
    <t>template.</t>
  </si>
  <si>
    <t>Insert the journal reference where "JOURN #" appears on the template during posting.</t>
  </si>
  <si>
    <t>Insert the title in the cell where "TITLE" appears on the template.</t>
  </si>
  <si>
    <t>The print area is defined to fit onto 8 1/2" X 11" sheets in portrait or landscape mode as required.</t>
  </si>
  <si>
    <t>The gray filled cells define the perimeter of the problem and the print area.</t>
  </si>
  <si>
    <t>The problem is formatted for whole dollars with comma separations (no cents) except where required.</t>
  </si>
  <si>
    <t>The display may have "Freeze Pane" invoked so column titles remain visible during data entry.</t>
  </si>
  <si>
    <t>Negative values may be shown as ($400) vice -$400.</t>
  </si>
  <si>
    <t xml:space="preserve">Student Name: </t>
  </si>
  <si>
    <t xml:space="preserve">Course ID: </t>
  </si>
  <si>
    <t xml:space="preserve">Date: </t>
  </si>
  <si>
    <t>Solution Set</t>
  </si>
  <si>
    <r>
      <t xml:space="preserve">Financial Accounting, 4th Edition, </t>
    </r>
    <r>
      <rPr>
        <sz val="10"/>
        <rFont val="Arial"/>
        <family val="2"/>
      </rPr>
      <t>Weygandt, Kieso, Kimmel</t>
    </r>
  </si>
  <si>
    <r>
      <t xml:space="preserve">Solving Financial Accounting Problems Using Excel for Windows, </t>
    </r>
    <r>
      <rPr>
        <sz val="12"/>
        <rFont val="Arial"/>
        <family val="2"/>
      </rPr>
      <t>Rex A Schildhouse</t>
    </r>
  </si>
  <si>
    <t>Problem P5-3A</t>
  </si>
  <si>
    <t>Gitler Department Store is located near the Village Shopping Mall. At the end of the company's fiscal year on</t>
  </si>
  <si>
    <t>December 31, 2002, the following accounts appeared in two of its trial balances:</t>
  </si>
  <si>
    <t>Account title</t>
  </si>
  <si>
    <t>Unadjusted</t>
  </si>
  <si>
    <t>Adjusted</t>
  </si>
  <si>
    <t>Accounts payable</t>
  </si>
  <si>
    <t>Interest revenue</t>
  </si>
  <si>
    <t>Accounts receivable</t>
  </si>
  <si>
    <t>Merchandise inventory</t>
  </si>
  <si>
    <t>Accumulated depreciation-Building</t>
  </si>
  <si>
    <t>Mortgage payable</t>
  </si>
  <si>
    <t>Accumulated depreciation-Equipment</t>
  </si>
  <si>
    <t>Office salaries expense</t>
  </si>
  <si>
    <t>Building</t>
  </si>
  <si>
    <t>Prepaid insurance</t>
  </si>
  <si>
    <t>Cash</t>
  </si>
  <si>
    <t>Property taxes expense</t>
  </si>
  <si>
    <t>Common stock</t>
  </si>
  <si>
    <t>Property taxes payable</t>
  </si>
  <si>
    <t>Cost of goods sold</t>
  </si>
  <si>
    <t>Retained earnings</t>
  </si>
  <si>
    <t>Depreciation expense-Building</t>
  </si>
  <si>
    <t>Sales salaries expense</t>
  </si>
  <si>
    <t>Depreciation expense-Equipment</t>
  </si>
  <si>
    <t>Sales</t>
  </si>
  <si>
    <t>Dividends</t>
  </si>
  <si>
    <t>Sales commissions expense</t>
  </si>
  <si>
    <t>Equipment</t>
  </si>
  <si>
    <t>Sales commissions payable</t>
  </si>
  <si>
    <t>Insurance expense</t>
  </si>
  <si>
    <t>Sales returns and allowances</t>
  </si>
  <si>
    <t>Interest expense</t>
  </si>
  <si>
    <t>Utilities expense</t>
  </si>
  <si>
    <t>Interest payable</t>
  </si>
  <si>
    <t>Analysis reveals the following additional data:</t>
  </si>
  <si>
    <t>Selling</t>
  </si>
  <si>
    <t>Administrative</t>
  </si>
  <si>
    <t>The portion of the mortgage payable due for payment the next year</t>
  </si>
  <si>
    <t>on the equipment is a selling expense.</t>
  </si>
  <si>
    <t>Instructions:</t>
  </si>
  <si>
    <r>
      <t>(a) (1)</t>
    </r>
    <r>
      <rPr>
        <sz val="10"/>
        <rFont val="Arial"/>
        <family val="0"/>
      </rPr>
      <t xml:space="preserve"> Prepare a multiple-step income statement for the year:</t>
    </r>
  </si>
  <si>
    <t>Income Statement</t>
  </si>
  <si>
    <t>For the Year Ended December 31, 2002</t>
  </si>
  <si>
    <t>Value</t>
  </si>
  <si>
    <t>Gross profit</t>
  </si>
  <si>
    <t>Formula</t>
  </si>
  <si>
    <t>Operating expenses</t>
  </si>
  <si>
    <t>Total operating expenses</t>
  </si>
  <si>
    <t>Income from operations</t>
  </si>
  <si>
    <t>Other revenues and gains</t>
  </si>
  <si>
    <t>Other expenses and losses</t>
  </si>
  <si>
    <t>Net income</t>
  </si>
  <si>
    <t>GITLER DEPARTMENT STORE</t>
  </si>
  <si>
    <t>Sales revenues</t>
  </si>
  <si>
    <t>Less:</t>
  </si>
  <si>
    <t>Net sales</t>
  </si>
  <si>
    <t>Selling expenses</t>
  </si>
  <si>
    <t>Total selling expenses</t>
  </si>
  <si>
    <t>(60%)</t>
  </si>
  <si>
    <t>(40%)</t>
  </si>
  <si>
    <r>
      <t>(a) (2)</t>
    </r>
    <r>
      <rPr>
        <sz val="10"/>
        <rFont val="Arial"/>
        <family val="0"/>
      </rPr>
      <t xml:space="preserve"> Prepare a retained earnings statement for the year:</t>
    </r>
  </si>
  <si>
    <t>Retained Earnings Statement</t>
  </si>
  <si>
    <t>Add:</t>
  </si>
  <si>
    <r>
      <t>(a) (3)</t>
    </r>
    <r>
      <rPr>
        <sz val="10"/>
        <rFont val="Arial"/>
        <family val="0"/>
      </rPr>
      <t xml:space="preserve"> Prepare a balance sheet for December 31, 2002.</t>
    </r>
  </si>
  <si>
    <t>Balance Sheet</t>
  </si>
  <si>
    <t>Assets</t>
  </si>
  <si>
    <t>Current assets</t>
  </si>
  <si>
    <t>Total current assets</t>
  </si>
  <si>
    <t>Property, Plant, and Equipment</t>
  </si>
  <si>
    <t>Total assets</t>
  </si>
  <si>
    <t>Liabilities and Stockholders' Equity</t>
  </si>
  <si>
    <t>Total current liabilities</t>
  </si>
  <si>
    <t>Long-term liabilities</t>
  </si>
  <si>
    <t>Stockholders' equity</t>
  </si>
  <si>
    <t>Total stockholders' equity</t>
  </si>
  <si>
    <t>Insurance expense and utilities expense are allotted to selling and administrative</t>
  </si>
  <si>
    <t>Depreciation on the building and a property tax expense are administrative expenses; depreciation</t>
  </si>
  <si>
    <t>Administrative expenses</t>
  </si>
  <si>
    <t>Total administrative expenses</t>
  </si>
  <si>
    <t>Current liabilities</t>
  </si>
  <si>
    <t>Total liabilities</t>
  </si>
  <si>
    <t>Total liabilities and stockholders' equity</t>
  </si>
  <si>
    <r>
      <t>(b)</t>
    </r>
    <r>
      <rPr>
        <sz val="10"/>
        <rFont val="Arial"/>
        <family val="0"/>
      </rPr>
      <t xml:space="preserve"> Journalize the adjusting entries.</t>
    </r>
  </si>
  <si>
    <t>Date</t>
  </si>
  <si>
    <t>Account titles and explanations</t>
  </si>
  <si>
    <t>Ref</t>
  </si>
  <si>
    <t>Debit</t>
  </si>
  <si>
    <t>Credit</t>
  </si>
  <si>
    <t>Text explanation</t>
  </si>
  <si>
    <r>
      <t>(c)</t>
    </r>
    <r>
      <rPr>
        <sz val="10"/>
        <rFont val="Arial"/>
        <family val="0"/>
      </rPr>
      <t xml:space="preserve"> Journalize the closing entries that are necessary.</t>
    </r>
  </si>
  <si>
    <t>Income summary</t>
  </si>
  <si>
    <t xml:space="preserve">Be advised, the worksheet and workbooks are not protected. </t>
  </si>
  <si>
    <t>Entering data may overwrite presented materials.</t>
  </si>
  <si>
    <t>You should enter your name, course ID, date, and instructor's name into the cells at the top of the page.</t>
  </si>
  <si>
    <t>Each page contains a page footer with a Page # of Page ## as well as time and date to assist in assembly of multiple pages.</t>
  </si>
  <si>
    <t>Each worksheet contains the identification of the problem or exercise.</t>
  </si>
  <si>
    <t>All formatting should have been accomplished to provide satisfactory presentation. See the text for additional assistance</t>
  </si>
  <si>
    <t>in formating.</t>
  </si>
  <si>
    <t>If more than one page is preformatted into the problem, page breaks are preset.</t>
  </si>
  <si>
    <t>In general, the yellow highlighted cells are the cells which work and effort should be presented.</t>
  </si>
  <si>
    <t>Place the proper account title in the cell where the word "Account title" appears on the template.</t>
  </si>
  <si>
    <t>Place the value in the cell where the word "Value" appears on the template. A formula may be</t>
  </si>
  <si>
    <t>Write a formula into cells where the word "Formula" appears. In these cells, an amount calculated</t>
  </si>
  <si>
    <t>Place the explanation for the entry in the cell where the word "Text Explanation" appears on the</t>
  </si>
  <si>
    <t>Insert the account number where "Acct Nbr" appears on the template during posting.</t>
  </si>
  <si>
    <t>Consider using split panes to assist in copy and paste of data.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</si>
</sst>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  <numFmt numFmtId="170" formatCode="[$$-409]#,##0_);[Red]\([$$-409]#,##0\)"/>
    <numFmt numFmtId="171" formatCode="mmm\ d"/>
    <numFmt numFmtId="172" formatCode="0_);[Red]\(0\)"/>
  </numFmts>
  <fonts count="9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i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u val="single"/>
      <sz val="10"/>
      <name val="Arial"/>
      <family val="2"/>
    </font>
    <font>
      <sz val="12"/>
      <color indexed="10"/>
      <name val="Arial"/>
      <family val="0"/>
    </font>
    <font>
      <sz val="1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 indent="1"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0" fillId="0" borderId="1" xfId="0" applyFill="1" applyBorder="1" applyAlignment="1">
      <alignment horizontal="right"/>
    </xf>
    <xf numFmtId="49" fontId="0" fillId="3" borderId="2" xfId="0" applyNumberFormat="1" applyFill="1" applyBorder="1" applyAlignment="1">
      <alignment/>
    </xf>
    <xf numFmtId="49" fontId="0" fillId="3" borderId="3" xfId="0" applyNumberFormat="1" applyFill="1" applyBorder="1" applyAlignment="1">
      <alignment/>
    </xf>
    <xf numFmtId="49" fontId="0" fillId="3" borderId="1" xfId="0" applyNumberFormat="1" applyFill="1" applyBorder="1" applyAlignment="1">
      <alignment/>
    </xf>
    <xf numFmtId="169" fontId="0" fillId="3" borderId="2" xfId="0" applyNumberFormat="1" applyFill="1" applyBorder="1" applyAlignment="1">
      <alignment/>
    </xf>
    <xf numFmtId="169" fontId="0" fillId="3" borderId="3" xfId="0" applyNumberFormat="1" applyFill="1" applyBorder="1" applyAlignment="1">
      <alignment/>
    </xf>
    <xf numFmtId="169" fontId="0" fillId="3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0" fillId="0" borderId="2" xfId="0" applyBorder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6" fontId="0" fillId="0" borderId="0" xfId="0" applyNumberFormat="1" applyAlignment="1">
      <alignment/>
    </xf>
    <xf numFmtId="38" fontId="0" fillId="0" borderId="0" xfId="0" applyNumberFormat="1" applyAlignment="1">
      <alignment/>
    </xf>
    <xf numFmtId="9" fontId="0" fillId="0" borderId="0" xfId="19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3" borderId="0" xfId="0" applyFill="1" applyAlignment="1">
      <alignment/>
    </xf>
    <xf numFmtId="38" fontId="0" fillId="3" borderId="4" xfId="0" applyNumberFormat="1" applyFill="1" applyBorder="1" applyAlignment="1">
      <alignment horizontal="right"/>
    </xf>
    <xf numFmtId="38" fontId="0" fillId="3" borderId="0" xfId="0" applyNumberFormat="1" applyFill="1" applyAlignment="1">
      <alignment horizontal="right"/>
    </xf>
    <xf numFmtId="0" fontId="0" fillId="3" borderId="0" xfId="0" applyFill="1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0" xfId="0" applyFill="1" applyBorder="1" applyAlignment="1">
      <alignment horizontal="left"/>
    </xf>
    <xf numFmtId="38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 indent="2"/>
    </xf>
    <xf numFmtId="9" fontId="0" fillId="0" borderId="0" xfId="0" applyNumberFormat="1" applyBorder="1" applyAlignment="1" quotePrefix="1">
      <alignment horizontal="right"/>
    </xf>
    <xf numFmtId="0" fontId="0" fillId="0" borderId="0" xfId="0" applyAlignment="1">
      <alignment horizontal="left" indent="3"/>
    </xf>
    <xf numFmtId="38" fontId="0" fillId="3" borderId="0" xfId="0" applyNumberFormat="1" applyFill="1" applyBorder="1" applyAlignment="1">
      <alignment horizontal="right"/>
    </xf>
    <xf numFmtId="6" fontId="0" fillId="3" borderId="5" xfId="0" applyNumberFormat="1" applyFill="1" applyBorder="1" applyAlignment="1">
      <alignment horizontal="right"/>
    </xf>
    <xf numFmtId="6" fontId="0" fillId="3" borderId="0" xfId="0" applyNumberFormat="1" applyFill="1" applyAlignment="1">
      <alignment horizontal="right"/>
    </xf>
    <xf numFmtId="0" fontId="0" fillId="3" borderId="0" xfId="0" applyFill="1" applyBorder="1" applyAlignment="1">
      <alignment horizontal="left" indent="1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left" indent="2"/>
    </xf>
    <xf numFmtId="0" fontId="0" fillId="0" borderId="0" xfId="0" applyBorder="1" applyAlignment="1">
      <alignment horizontal="left" indent="3"/>
    </xf>
    <xf numFmtId="0" fontId="0" fillId="3" borderId="0" xfId="0" applyFill="1" applyAlignment="1">
      <alignment horizontal="left" indent="2"/>
    </xf>
    <xf numFmtId="0" fontId="0" fillId="0" borderId="0" xfId="0" applyAlignment="1">
      <alignment horizontal="left" indent="4"/>
    </xf>
    <xf numFmtId="169" fontId="0" fillId="0" borderId="0" xfId="0" applyNumberFormat="1" applyBorder="1" applyAlignment="1">
      <alignment/>
    </xf>
    <xf numFmtId="170" fontId="0" fillId="3" borderId="0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38" fontId="0" fillId="0" borderId="0" xfId="0" applyNumberFormat="1" applyAlignment="1">
      <alignment horizontal="right"/>
    </xf>
    <xf numFmtId="6" fontId="0" fillId="3" borderId="0" xfId="0" applyNumberFormat="1" applyFill="1" applyBorder="1" applyAlignment="1">
      <alignment horizontal="right"/>
    </xf>
    <xf numFmtId="38" fontId="0" fillId="3" borderId="0" xfId="0" applyNumberFormat="1" applyFill="1" applyAlignment="1">
      <alignment horizontal="left" indent="1"/>
    </xf>
    <xf numFmtId="171" fontId="0" fillId="0" borderId="4" xfId="0" applyNumberFormat="1" applyBorder="1" applyAlignment="1">
      <alignment horizontal="center"/>
    </xf>
    <xf numFmtId="171" fontId="0" fillId="0" borderId="0" xfId="0" applyNumberFormat="1" applyAlignment="1">
      <alignment horizontal="center"/>
    </xf>
    <xf numFmtId="3" fontId="0" fillId="3" borderId="0" xfId="0" applyNumberFormat="1" applyFill="1" applyAlignment="1">
      <alignment horizontal="right"/>
    </xf>
    <xf numFmtId="3" fontId="0" fillId="0" borderId="0" xfId="0" applyNumberFormat="1" applyAlignment="1">
      <alignment/>
    </xf>
    <xf numFmtId="0" fontId="0" fillId="3" borderId="0" xfId="0" applyFill="1" applyAlignment="1">
      <alignment horizontal="left"/>
    </xf>
    <xf numFmtId="172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182"/>
  <sheetViews>
    <sheetView showGridLines="0" showZeros="0" tabSelected="1" workbookViewId="0" topLeftCell="A1">
      <selection activeCell="A1" sqref="A1"/>
    </sheetView>
  </sheetViews>
  <sheetFormatPr defaultColWidth="9.140625" defaultRowHeight="12.75" customHeight="1"/>
  <cols>
    <col min="1" max="1" width="3.140625" style="0" customWidth="1"/>
    <col min="4" max="4" width="18.140625" style="0" customWidth="1"/>
    <col min="5" max="5" width="18.8515625" style="0" customWidth="1"/>
    <col min="6" max="6" width="10.8515625" style="0" customWidth="1"/>
    <col min="7" max="7" width="10.140625" style="0" customWidth="1"/>
    <col min="8" max="8" width="10.8515625" style="0" customWidth="1"/>
    <col min="9" max="10" width="11.00390625" style="0" customWidth="1"/>
    <col min="12" max="12" width="3.140625" style="0" customWidth="1"/>
  </cols>
  <sheetData>
    <row r="1" spans="1:12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76" ht="12.75">
      <c r="A2" s="4"/>
      <c r="C2" s="6" t="s">
        <v>15</v>
      </c>
      <c r="D2" s="8" t="s">
        <v>18</v>
      </c>
      <c r="E2" s="9"/>
      <c r="F2" s="9"/>
      <c r="G2" s="10"/>
      <c r="H2" s="15" t="s">
        <v>0</v>
      </c>
      <c r="I2" s="7"/>
      <c r="L2" s="4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</row>
    <row r="3" spans="1:76" ht="12.75">
      <c r="A3" s="4"/>
      <c r="C3" s="6" t="s">
        <v>16</v>
      </c>
      <c r="D3" s="8"/>
      <c r="E3" s="9"/>
      <c r="F3" s="9"/>
      <c r="G3" s="10"/>
      <c r="H3" s="9"/>
      <c r="I3" s="9"/>
      <c r="J3" s="14"/>
      <c r="K3" s="5"/>
      <c r="L3" s="4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</row>
    <row r="4" spans="1:76" ht="12.75">
      <c r="A4" s="4"/>
      <c r="C4" s="6" t="s">
        <v>17</v>
      </c>
      <c r="D4" s="11"/>
      <c r="E4" s="12"/>
      <c r="F4" s="12"/>
      <c r="G4" s="13"/>
      <c r="I4" s="5"/>
      <c r="J4" s="5"/>
      <c r="K4" s="5"/>
      <c r="L4" s="4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</row>
    <row r="5" spans="1:76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4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</row>
    <row r="6" spans="1:12" ht="15">
      <c r="A6" s="4"/>
      <c r="B6" s="3" t="s">
        <v>19</v>
      </c>
      <c r="L6" s="4"/>
    </row>
    <row r="7" spans="1:12" ht="12.75">
      <c r="A7" s="4"/>
      <c r="B7" s="2"/>
      <c r="L7" s="4"/>
    </row>
    <row r="8" spans="1:12" ht="12.75" customHeight="1">
      <c r="A8" s="4"/>
      <c r="B8" s="3" t="s">
        <v>20</v>
      </c>
      <c r="L8" s="4"/>
    </row>
    <row r="9" spans="1:12" ht="12.75" customHeight="1">
      <c r="A9" s="4"/>
      <c r="B9" s="2"/>
      <c r="L9" s="4"/>
    </row>
    <row r="10" spans="1:12" ht="12.75" customHeight="1">
      <c r="A10" s="4"/>
      <c r="B10" s="17" t="s">
        <v>21</v>
      </c>
      <c r="L10" s="4"/>
    </row>
    <row r="11" spans="1:12" ht="12.75" customHeight="1">
      <c r="A11" s="4"/>
      <c r="B11" t="s">
        <v>22</v>
      </c>
      <c r="L11" s="4"/>
    </row>
    <row r="12" spans="1:12" ht="12.75" customHeight="1">
      <c r="A12" s="4"/>
      <c r="B12" s="1" t="s">
        <v>23</v>
      </c>
      <c r="L12" s="4"/>
    </row>
    <row r="13" spans="1:12" ht="12.75" customHeight="1">
      <c r="A13" s="4"/>
      <c r="L13" s="4"/>
    </row>
    <row r="14" spans="1:12" ht="12.75" customHeight="1">
      <c r="A14" s="4"/>
      <c r="B14" s="23" t="s">
        <v>24</v>
      </c>
      <c r="C14" s="23"/>
      <c r="D14" s="24" t="s">
        <v>25</v>
      </c>
      <c r="E14" s="24" t="s">
        <v>26</v>
      </c>
      <c r="F14" s="23" t="s">
        <v>24</v>
      </c>
      <c r="G14" s="23"/>
      <c r="H14" s="23"/>
      <c r="I14" s="24" t="s">
        <v>25</v>
      </c>
      <c r="J14" s="24" t="s">
        <v>26</v>
      </c>
      <c r="L14" s="4"/>
    </row>
    <row r="15" spans="1:12" ht="12.75" customHeight="1">
      <c r="A15" s="4"/>
      <c r="B15" t="s">
        <v>27</v>
      </c>
      <c r="D15" s="18">
        <v>79300</v>
      </c>
      <c r="E15" s="18">
        <v>79300</v>
      </c>
      <c r="F15" t="s">
        <v>28</v>
      </c>
      <c r="I15" s="18">
        <v>4000</v>
      </c>
      <c r="J15" s="18">
        <v>4000</v>
      </c>
      <c r="L15" s="4"/>
    </row>
    <row r="16" spans="1:12" ht="12.75" customHeight="1">
      <c r="A16" s="4"/>
      <c r="B16" t="s">
        <v>29</v>
      </c>
      <c r="D16" s="19">
        <v>50300</v>
      </c>
      <c r="E16" s="19">
        <v>50300</v>
      </c>
      <c r="F16" t="s">
        <v>30</v>
      </c>
      <c r="I16" s="19">
        <v>75000</v>
      </c>
      <c r="J16" s="19">
        <v>75000</v>
      </c>
      <c r="L16" s="4"/>
    </row>
    <row r="17" spans="1:12" ht="12.75" customHeight="1">
      <c r="A17" s="4"/>
      <c r="B17" t="s">
        <v>31</v>
      </c>
      <c r="D17" s="19">
        <v>42100</v>
      </c>
      <c r="E17" s="19">
        <v>52500</v>
      </c>
      <c r="F17" t="s">
        <v>32</v>
      </c>
      <c r="I17" s="19">
        <v>80000</v>
      </c>
      <c r="J17" s="19">
        <v>80000</v>
      </c>
      <c r="L17" s="4"/>
    </row>
    <row r="18" spans="1:12" ht="12.75" customHeight="1">
      <c r="A18" s="4"/>
      <c r="B18" t="s">
        <v>33</v>
      </c>
      <c r="D18" s="19">
        <v>29600</v>
      </c>
      <c r="E18" s="19">
        <v>42900</v>
      </c>
      <c r="F18" t="s">
        <v>34</v>
      </c>
      <c r="I18" s="19">
        <v>32000</v>
      </c>
      <c r="J18" s="19">
        <v>32000</v>
      </c>
      <c r="L18" s="4"/>
    </row>
    <row r="19" spans="1:12" ht="12.75" customHeight="1">
      <c r="A19" s="4"/>
      <c r="B19" t="s">
        <v>35</v>
      </c>
      <c r="D19" s="19">
        <v>190000</v>
      </c>
      <c r="E19" s="19">
        <v>190000</v>
      </c>
      <c r="F19" t="s">
        <v>36</v>
      </c>
      <c r="I19" s="19">
        <v>9600</v>
      </c>
      <c r="J19" s="19">
        <v>2400</v>
      </c>
      <c r="L19" s="4"/>
    </row>
    <row r="20" spans="1:12" ht="12.75" customHeight="1">
      <c r="A20" s="4"/>
      <c r="B20" t="s">
        <v>37</v>
      </c>
      <c r="D20" s="19">
        <v>23000</v>
      </c>
      <c r="E20" s="19">
        <v>23000</v>
      </c>
      <c r="F20" t="s">
        <v>38</v>
      </c>
      <c r="I20" s="19"/>
      <c r="J20" s="19">
        <v>4800</v>
      </c>
      <c r="L20" s="4"/>
    </row>
    <row r="21" spans="1:12" ht="12.75" customHeight="1">
      <c r="A21" s="4"/>
      <c r="B21" t="s">
        <v>39</v>
      </c>
      <c r="D21" s="19">
        <v>110000</v>
      </c>
      <c r="E21" s="19">
        <v>110000</v>
      </c>
      <c r="F21" t="s">
        <v>40</v>
      </c>
      <c r="I21" s="19"/>
      <c r="J21" s="19">
        <v>4800</v>
      </c>
      <c r="L21" s="4"/>
    </row>
    <row r="22" spans="1:12" ht="12.75" customHeight="1">
      <c r="A22" s="4"/>
      <c r="B22" t="s">
        <v>41</v>
      </c>
      <c r="D22" s="19">
        <v>412700</v>
      </c>
      <c r="E22" s="19">
        <v>412700</v>
      </c>
      <c r="F22" t="s">
        <v>42</v>
      </c>
      <c r="I22" s="19">
        <v>66600</v>
      </c>
      <c r="J22" s="19">
        <v>66600</v>
      </c>
      <c r="L22" s="4"/>
    </row>
    <row r="23" spans="1:12" ht="12.75" customHeight="1">
      <c r="A23" s="4"/>
      <c r="B23" t="s">
        <v>43</v>
      </c>
      <c r="D23" s="19"/>
      <c r="E23" s="19">
        <v>10400</v>
      </c>
      <c r="F23" t="s">
        <v>44</v>
      </c>
      <c r="I23" s="19">
        <v>76000</v>
      </c>
      <c r="J23" s="19">
        <v>76000</v>
      </c>
      <c r="L23" s="4"/>
    </row>
    <row r="24" spans="1:12" ht="12.75" customHeight="1">
      <c r="A24" s="4"/>
      <c r="B24" t="s">
        <v>45</v>
      </c>
      <c r="D24" s="19"/>
      <c r="E24" s="19">
        <v>13300</v>
      </c>
      <c r="F24" t="s">
        <v>46</v>
      </c>
      <c r="I24" s="19">
        <v>628000</v>
      </c>
      <c r="J24" s="19">
        <v>628000</v>
      </c>
      <c r="L24" s="4"/>
    </row>
    <row r="25" spans="1:12" ht="12.75" customHeight="1">
      <c r="A25" s="4"/>
      <c r="B25" t="s">
        <v>47</v>
      </c>
      <c r="D25" s="19">
        <v>28000</v>
      </c>
      <c r="E25" s="19">
        <v>28000</v>
      </c>
      <c r="F25" t="s">
        <v>48</v>
      </c>
      <c r="I25" s="19">
        <v>11000</v>
      </c>
      <c r="J25" s="19">
        <v>15500</v>
      </c>
      <c r="L25" s="4"/>
    </row>
    <row r="26" spans="1:12" ht="12.75" customHeight="1">
      <c r="A26" s="4"/>
      <c r="B26" t="s">
        <v>49</v>
      </c>
      <c r="D26" s="19">
        <v>110000</v>
      </c>
      <c r="E26" s="19">
        <v>110000</v>
      </c>
      <c r="F26" t="s">
        <v>50</v>
      </c>
      <c r="I26" s="19"/>
      <c r="J26" s="19">
        <v>4500</v>
      </c>
      <c r="L26" s="4"/>
    </row>
    <row r="27" spans="1:12" ht="12.75" customHeight="1">
      <c r="A27" s="4"/>
      <c r="B27" t="s">
        <v>51</v>
      </c>
      <c r="D27" s="19"/>
      <c r="E27" s="19">
        <v>7200</v>
      </c>
      <c r="F27" t="s">
        <v>52</v>
      </c>
      <c r="I27" s="19">
        <v>8000</v>
      </c>
      <c r="J27" s="19">
        <v>8000</v>
      </c>
      <c r="L27" s="4"/>
    </row>
    <row r="28" spans="1:12" ht="12.75" customHeight="1">
      <c r="A28" s="4"/>
      <c r="B28" t="s">
        <v>53</v>
      </c>
      <c r="D28" s="19">
        <v>3000</v>
      </c>
      <c r="E28" s="19">
        <v>11000</v>
      </c>
      <c r="F28" t="s">
        <v>54</v>
      </c>
      <c r="I28" s="19">
        <v>11000</v>
      </c>
      <c r="J28" s="19">
        <v>11000</v>
      </c>
      <c r="L28" s="4"/>
    </row>
    <row r="29" spans="1:12" ht="12.75" customHeight="1">
      <c r="A29" s="4"/>
      <c r="B29" t="s">
        <v>55</v>
      </c>
      <c r="D29" s="19"/>
      <c r="E29" s="19">
        <v>8000</v>
      </c>
      <c r="L29" s="4"/>
    </row>
    <row r="30" spans="1:12" ht="12.75" customHeight="1">
      <c r="A30" s="4"/>
      <c r="L30" s="4"/>
    </row>
    <row r="31" spans="1:12" ht="12.75" customHeight="1">
      <c r="A31" s="4"/>
      <c r="B31" t="s">
        <v>56</v>
      </c>
      <c r="L31" s="4"/>
    </row>
    <row r="32" spans="1:12" ht="12.75" customHeight="1">
      <c r="A32" s="4"/>
      <c r="B32" s="21">
        <v>1</v>
      </c>
      <c r="C32" t="s">
        <v>97</v>
      </c>
      <c r="J32" s="20">
        <v>0.6</v>
      </c>
      <c r="K32" t="s">
        <v>57</v>
      </c>
      <c r="L32" s="4"/>
    </row>
    <row r="33" spans="1:12" ht="12.75" customHeight="1">
      <c r="A33" s="4"/>
      <c r="B33" s="21"/>
      <c r="J33" s="20">
        <f>1-J32</f>
        <v>0.4</v>
      </c>
      <c r="K33" t="s">
        <v>58</v>
      </c>
      <c r="L33" s="4"/>
    </row>
    <row r="34" spans="1:12" ht="12.75" customHeight="1">
      <c r="A34" s="4"/>
      <c r="B34" s="21">
        <v>2</v>
      </c>
      <c r="C34" t="s">
        <v>59</v>
      </c>
      <c r="J34" s="18">
        <v>20000</v>
      </c>
      <c r="L34" s="4"/>
    </row>
    <row r="35" spans="1:12" ht="12.75" customHeight="1">
      <c r="A35" s="4"/>
      <c r="B35" s="21">
        <v>3</v>
      </c>
      <c r="C35" t="s">
        <v>98</v>
      </c>
      <c r="L35" s="4"/>
    </row>
    <row r="36" spans="1:12" ht="12.75" customHeight="1">
      <c r="A36" s="4"/>
      <c r="B36" s="21"/>
      <c r="C36" t="s">
        <v>60</v>
      </c>
      <c r="L36" s="4"/>
    </row>
    <row r="37" spans="1:12" ht="12.75" customHeight="1">
      <c r="A37" s="4"/>
      <c r="L37" s="4"/>
    </row>
    <row r="38" spans="1:12" ht="12.75" customHeight="1">
      <c r="A38" s="4"/>
      <c r="B38" s="17" t="s">
        <v>61</v>
      </c>
      <c r="L38" s="4"/>
    </row>
    <row r="39" spans="1:12" ht="12.75" customHeight="1">
      <c r="A39" s="4"/>
      <c r="B39" s="16" t="s">
        <v>62</v>
      </c>
      <c r="L39" s="4"/>
    </row>
    <row r="40" spans="1:12" ht="12.75" customHeight="1">
      <c r="A40" s="4"/>
      <c r="L40" s="4"/>
    </row>
    <row r="41" spans="1:12" ht="12.75" customHeight="1">
      <c r="A41" s="4"/>
      <c r="E41" s="22" t="s">
        <v>74</v>
      </c>
      <c r="L41" s="4"/>
    </row>
    <row r="42" spans="1:12" ht="12.75" customHeight="1">
      <c r="A42" s="4"/>
      <c r="E42" s="21" t="s">
        <v>63</v>
      </c>
      <c r="L42" s="4"/>
    </row>
    <row r="43" spans="1:12" ht="12.75" customHeight="1">
      <c r="A43" s="4"/>
      <c r="B43" s="23"/>
      <c r="C43" s="23"/>
      <c r="D43" s="23"/>
      <c r="E43" s="24" t="s">
        <v>64</v>
      </c>
      <c r="F43" s="23"/>
      <c r="G43" s="23"/>
      <c r="H43" s="23"/>
      <c r="L43" s="4"/>
    </row>
    <row r="44" spans="1:12" ht="12.75" customHeight="1">
      <c r="A44" s="4"/>
      <c r="B44" s="30" t="s">
        <v>75</v>
      </c>
      <c r="D44" s="30"/>
      <c r="E44" s="36"/>
      <c r="F44" s="36"/>
      <c r="G44" s="36"/>
      <c r="L44" s="4"/>
    </row>
    <row r="45" spans="1:12" ht="12.75" customHeight="1">
      <c r="A45" s="4"/>
      <c r="B45" s="43" t="str">
        <f>F24</f>
        <v>Sales</v>
      </c>
      <c r="D45" s="30"/>
      <c r="E45" s="36"/>
      <c r="F45" s="36"/>
      <c r="H45" s="42">
        <f>J24</f>
        <v>628000</v>
      </c>
      <c r="L45" s="4"/>
    </row>
    <row r="46" spans="1:12" ht="12.75" customHeight="1">
      <c r="A46" s="4"/>
      <c r="B46" s="43" t="s">
        <v>76</v>
      </c>
      <c r="C46" s="30" t="str">
        <f>F27</f>
        <v>Sales returns and allowances</v>
      </c>
      <c r="E46" s="36"/>
      <c r="F46" s="36"/>
      <c r="H46" s="26">
        <f>J27</f>
        <v>8000</v>
      </c>
      <c r="L46" s="4"/>
    </row>
    <row r="47" spans="1:12" ht="12.75" customHeight="1">
      <c r="A47" s="4"/>
      <c r="B47" s="32" t="s">
        <v>77</v>
      </c>
      <c r="D47" s="30"/>
      <c r="E47" s="36"/>
      <c r="F47" s="36"/>
      <c r="H47" s="40">
        <f>H45-H46</f>
        <v>620000</v>
      </c>
      <c r="L47" s="4"/>
    </row>
    <row r="48" spans="1:12" ht="12.75" customHeight="1">
      <c r="A48" s="4"/>
      <c r="B48" s="44" t="str">
        <f>B22</f>
        <v>Cost of goods sold</v>
      </c>
      <c r="D48" s="30"/>
      <c r="E48" s="36"/>
      <c r="F48" s="36"/>
      <c r="H48" s="26">
        <f>E22</f>
        <v>412700</v>
      </c>
      <c r="L48" s="4"/>
    </row>
    <row r="49" spans="1:12" ht="12.75" customHeight="1">
      <c r="A49" s="4"/>
      <c r="B49" s="45" t="s">
        <v>66</v>
      </c>
      <c r="D49" s="30"/>
      <c r="E49" s="36"/>
      <c r="F49" s="36"/>
      <c r="H49" s="40">
        <f>H47-H48</f>
        <v>207300</v>
      </c>
      <c r="L49" s="4"/>
    </row>
    <row r="50" spans="1:12" ht="12.75" customHeight="1">
      <c r="A50" s="4"/>
      <c r="B50" s="34" t="s">
        <v>68</v>
      </c>
      <c r="D50" s="30"/>
      <c r="E50" s="36"/>
      <c r="F50" s="36"/>
      <c r="G50" s="36"/>
      <c r="L50" s="4"/>
    </row>
    <row r="51" spans="1:12" ht="12.75" customHeight="1">
      <c r="A51" s="4"/>
      <c r="B51" s="33" t="s">
        <v>78</v>
      </c>
      <c r="D51" s="30"/>
      <c r="E51" s="36"/>
      <c r="F51" s="36"/>
      <c r="G51" s="36"/>
      <c r="L51" s="4"/>
    </row>
    <row r="52" spans="1:12" ht="12.75" customHeight="1">
      <c r="A52" s="4"/>
      <c r="B52" s="46" t="str">
        <f>F23</f>
        <v>Sales salaries expense</v>
      </c>
      <c r="D52" s="30"/>
      <c r="F52" s="42">
        <f>J23</f>
        <v>76000</v>
      </c>
      <c r="G52" s="36"/>
      <c r="L52" s="4"/>
    </row>
    <row r="53" spans="1:12" ht="12.75" customHeight="1">
      <c r="A53" s="4"/>
      <c r="B53" s="46" t="str">
        <f>F25</f>
        <v>Sales commissions expense</v>
      </c>
      <c r="D53" s="30"/>
      <c r="F53" s="40">
        <f>J25</f>
        <v>15500</v>
      </c>
      <c r="G53" s="36"/>
      <c r="L53" s="4"/>
    </row>
    <row r="54" spans="1:12" ht="12.75" customHeight="1">
      <c r="A54" s="4"/>
      <c r="B54" s="46" t="str">
        <f>B24</f>
        <v>Depreciation expense-Equipment</v>
      </c>
      <c r="D54" s="30"/>
      <c r="F54" s="40">
        <f>E24</f>
        <v>13300</v>
      </c>
      <c r="G54" s="36"/>
      <c r="L54" s="4"/>
    </row>
    <row r="55" spans="1:12" ht="12.75" customHeight="1">
      <c r="A55" s="4"/>
      <c r="B55" s="46" t="str">
        <f>F28</f>
        <v>Utilities expense</v>
      </c>
      <c r="D55" s="38" t="s">
        <v>80</v>
      </c>
      <c r="F55" s="40">
        <f>J28*0.6</f>
        <v>6600</v>
      </c>
      <c r="G55" s="36"/>
      <c r="L55" s="4"/>
    </row>
    <row r="56" spans="1:12" ht="12.75" customHeight="1">
      <c r="A56" s="4"/>
      <c r="B56" s="46" t="str">
        <f>B27</f>
        <v>Insurance expense</v>
      </c>
      <c r="D56" s="38" t="s">
        <v>80</v>
      </c>
      <c r="F56" s="26">
        <f>E27*0.6</f>
        <v>4320</v>
      </c>
      <c r="G56" s="36"/>
      <c r="L56" s="4"/>
    </row>
    <row r="57" spans="1:12" ht="12.75" customHeight="1">
      <c r="A57" s="4"/>
      <c r="B57" s="47" t="s">
        <v>79</v>
      </c>
      <c r="D57" s="30"/>
      <c r="F57" s="35"/>
      <c r="G57" s="42">
        <f>SUM(F52:F56)</f>
        <v>115720</v>
      </c>
      <c r="L57" s="4"/>
    </row>
    <row r="58" spans="1:12" ht="12.75" customHeight="1">
      <c r="A58" s="4"/>
      <c r="B58" s="32" t="s">
        <v>99</v>
      </c>
      <c r="D58" s="30"/>
      <c r="E58" s="36"/>
      <c r="F58" s="35"/>
      <c r="G58" s="36"/>
      <c r="L58" s="4"/>
    </row>
    <row r="59" spans="1:12" ht="12.75" customHeight="1">
      <c r="A59" s="4"/>
      <c r="B59" s="46" t="str">
        <f>F18</f>
        <v>Office salaries expense</v>
      </c>
      <c r="D59" s="30"/>
      <c r="E59" s="36"/>
      <c r="F59" s="40">
        <f>J18</f>
        <v>32000</v>
      </c>
      <c r="G59" s="36"/>
      <c r="L59" s="4"/>
    </row>
    <row r="60" spans="1:12" ht="12.75" customHeight="1">
      <c r="A60" s="4"/>
      <c r="B60" s="48" t="str">
        <f>B23</f>
        <v>Depreciation expense-Building</v>
      </c>
      <c r="C60" s="30"/>
      <c r="D60" s="30"/>
      <c r="E60" s="36"/>
      <c r="F60" s="40">
        <f>E23</f>
        <v>10400</v>
      </c>
      <c r="G60" s="36"/>
      <c r="L60" s="4"/>
    </row>
    <row r="61" spans="1:12" ht="12.75" customHeight="1">
      <c r="A61" s="4"/>
      <c r="B61" s="48" t="str">
        <f>F20</f>
        <v>Property taxes expense</v>
      </c>
      <c r="C61" s="30"/>
      <c r="D61" s="30"/>
      <c r="E61" s="36"/>
      <c r="F61" s="40">
        <f>J20</f>
        <v>4800</v>
      </c>
      <c r="G61" s="36"/>
      <c r="L61" s="4"/>
    </row>
    <row r="62" spans="1:12" ht="12.75" customHeight="1">
      <c r="A62" s="4"/>
      <c r="B62" s="48" t="str">
        <f>F28</f>
        <v>Utilities expense</v>
      </c>
      <c r="C62" s="30"/>
      <c r="D62" s="38" t="s">
        <v>81</v>
      </c>
      <c r="E62" s="36"/>
      <c r="F62" s="40">
        <f>J28*0.4</f>
        <v>4400</v>
      </c>
      <c r="G62" s="36"/>
      <c r="L62" s="4"/>
    </row>
    <row r="63" spans="1:12" ht="12.75" customHeight="1">
      <c r="A63" s="4"/>
      <c r="B63" s="48" t="str">
        <f>B27</f>
        <v>Insurance expense</v>
      </c>
      <c r="C63" s="30"/>
      <c r="D63" s="38" t="s">
        <v>81</v>
      </c>
      <c r="E63" s="31"/>
      <c r="F63" s="26">
        <f>E27*0.4</f>
        <v>2880</v>
      </c>
      <c r="G63" s="30"/>
      <c r="L63" s="4"/>
    </row>
    <row r="64" spans="1:12" ht="12.75" customHeight="1">
      <c r="A64" s="4"/>
      <c r="B64" s="39" t="s">
        <v>100</v>
      </c>
      <c r="C64" s="30"/>
      <c r="D64" s="30"/>
      <c r="E64" s="31"/>
      <c r="F64" s="35"/>
      <c r="G64" s="26">
        <f>SUM(F59:F63)</f>
        <v>54480</v>
      </c>
      <c r="L64" s="4"/>
    </row>
    <row r="65" spans="1:12" ht="12.75" customHeight="1">
      <c r="A65" s="4"/>
      <c r="B65" s="49" t="s">
        <v>69</v>
      </c>
      <c r="C65" s="30"/>
      <c r="D65" s="30"/>
      <c r="E65" s="31"/>
      <c r="F65" s="35"/>
      <c r="H65" s="40">
        <f>G57+G64</f>
        <v>170200</v>
      </c>
      <c r="L65" s="4"/>
    </row>
    <row r="66" spans="1:12" ht="12.75" customHeight="1">
      <c r="A66" s="4"/>
      <c r="B66" t="s">
        <v>70</v>
      </c>
      <c r="C66" s="30"/>
      <c r="D66" s="30"/>
      <c r="E66" s="35"/>
      <c r="F66" s="35"/>
      <c r="G66" s="35"/>
      <c r="H66" s="40">
        <f>H49-H65</f>
        <v>37100</v>
      </c>
      <c r="L66" s="4"/>
    </row>
    <row r="67" spans="1:12" ht="12.75" customHeight="1">
      <c r="A67" s="4"/>
      <c r="B67" t="s">
        <v>71</v>
      </c>
      <c r="C67" s="30"/>
      <c r="D67" s="30"/>
      <c r="E67" s="35"/>
      <c r="F67" s="35"/>
      <c r="G67" s="35"/>
      <c r="H67" s="35"/>
      <c r="L67" s="4"/>
    </row>
    <row r="68" spans="1:12" ht="12.75" customHeight="1">
      <c r="A68" s="4"/>
      <c r="B68" s="28" t="str">
        <f>F15</f>
        <v>Interest revenue</v>
      </c>
      <c r="C68" s="30"/>
      <c r="D68" s="30"/>
      <c r="E68" s="35"/>
      <c r="F68" s="35"/>
      <c r="G68" s="40">
        <f>J15</f>
        <v>4000</v>
      </c>
      <c r="H68" s="35"/>
      <c r="L68" s="4"/>
    </row>
    <row r="69" spans="1:12" ht="12.75" customHeight="1">
      <c r="A69" s="4"/>
      <c r="B69" t="s">
        <v>72</v>
      </c>
      <c r="C69" s="30"/>
      <c r="D69" s="30"/>
      <c r="E69" s="35"/>
      <c r="F69" s="35"/>
      <c r="G69" s="35"/>
      <c r="H69" s="35"/>
      <c r="L69" s="4"/>
    </row>
    <row r="70" spans="1:12" ht="12.75" customHeight="1">
      <c r="A70" s="4"/>
      <c r="B70" s="28" t="str">
        <f>B28</f>
        <v>Interest expense</v>
      </c>
      <c r="C70" s="30"/>
      <c r="D70" s="30"/>
      <c r="E70" s="35"/>
      <c r="F70" s="35"/>
      <c r="G70" s="40">
        <f>E28</f>
        <v>11000</v>
      </c>
      <c r="H70" s="40">
        <f>ABS(G68-G70)</f>
        <v>7000</v>
      </c>
      <c r="L70" s="4"/>
    </row>
    <row r="71" spans="1:12" ht="12.75" customHeight="1" thickBot="1">
      <c r="A71" s="4"/>
      <c r="B71" t="s">
        <v>73</v>
      </c>
      <c r="C71" s="30"/>
      <c r="D71" s="30"/>
      <c r="E71" s="35"/>
      <c r="F71" s="35"/>
      <c r="G71" s="40"/>
      <c r="H71" s="41">
        <f>H66-H70</f>
        <v>30100</v>
      </c>
      <c r="L71" s="4"/>
    </row>
    <row r="72" spans="1:12" ht="12.75" customHeight="1" thickTop="1">
      <c r="A72" s="4"/>
      <c r="C72" s="30"/>
      <c r="D72" s="30"/>
      <c r="E72" s="35"/>
      <c r="F72" s="35"/>
      <c r="G72" s="35"/>
      <c r="H72" s="35"/>
      <c r="L72" s="4"/>
    </row>
    <row r="73" spans="1:12" ht="12.75" customHeight="1">
      <c r="A73" s="4"/>
      <c r="B73" s="16" t="s">
        <v>82</v>
      </c>
      <c r="C73" s="30"/>
      <c r="D73" s="30"/>
      <c r="E73" s="35"/>
      <c r="F73" s="35"/>
      <c r="G73" s="35"/>
      <c r="H73" s="35"/>
      <c r="L73" s="4"/>
    </row>
    <row r="74" spans="1:12" ht="12.75" customHeight="1">
      <c r="A74" s="4"/>
      <c r="C74" s="30"/>
      <c r="D74" s="30"/>
      <c r="E74" s="35"/>
      <c r="F74" s="35"/>
      <c r="G74" s="35"/>
      <c r="H74" s="35"/>
      <c r="L74" s="4"/>
    </row>
    <row r="75" spans="1:12" ht="12.75" customHeight="1">
      <c r="A75" s="4"/>
      <c r="E75" s="22" t="s">
        <v>74</v>
      </c>
      <c r="L75" s="4"/>
    </row>
    <row r="76" spans="1:12" ht="12.75" customHeight="1">
      <c r="A76" s="4"/>
      <c r="E76" s="21" t="s">
        <v>83</v>
      </c>
      <c r="L76" s="4"/>
    </row>
    <row r="77" spans="1:12" ht="12.75" customHeight="1">
      <c r="A77" s="4"/>
      <c r="B77" s="23"/>
      <c r="C77" s="23"/>
      <c r="D77" s="23"/>
      <c r="E77" s="24" t="s">
        <v>64</v>
      </c>
      <c r="F77" s="23"/>
      <c r="G77" s="23"/>
      <c r="H77" s="23"/>
      <c r="L77" s="4"/>
    </row>
    <row r="78" spans="1:12" ht="12.75" customHeight="1">
      <c r="A78" s="4"/>
      <c r="B78" t="str">
        <f>F22</f>
        <v>Retained earnings</v>
      </c>
      <c r="C78" s="30"/>
      <c r="D78" s="50">
        <v>37257</v>
      </c>
      <c r="E78" s="35"/>
      <c r="F78" s="35"/>
      <c r="G78" s="35"/>
      <c r="H78" s="51">
        <f>J22</f>
        <v>66600</v>
      </c>
      <c r="L78" s="4"/>
    </row>
    <row r="79" spans="1:12" ht="12.75" customHeight="1">
      <c r="A79" s="4"/>
      <c r="B79" t="s">
        <v>84</v>
      </c>
      <c r="C79" s="44" t="str">
        <f>B71</f>
        <v>Net income</v>
      </c>
      <c r="D79" s="30"/>
      <c r="E79" s="35"/>
      <c r="F79" s="35"/>
      <c r="G79" s="35"/>
      <c r="H79" s="26">
        <f>H71</f>
        <v>30100</v>
      </c>
      <c r="L79" s="4"/>
    </row>
    <row r="80" spans="1:12" ht="12.75" customHeight="1">
      <c r="A80" s="4"/>
      <c r="C80" s="30"/>
      <c r="D80" s="30"/>
      <c r="E80" s="35"/>
      <c r="F80" s="35"/>
      <c r="G80" s="35"/>
      <c r="H80" s="40">
        <f>H78+H79</f>
        <v>96700</v>
      </c>
      <c r="L80" s="4"/>
    </row>
    <row r="81" spans="1:12" ht="12.75" customHeight="1">
      <c r="A81" s="4"/>
      <c r="B81" t="s">
        <v>76</v>
      </c>
      <c r="C81" s="44" t="str">
        <f>B25</f>
        <v>Dividends</v>
      </c>
      <c r="D81" s="30"/>
      <c r="E81" s="35"/>
      <c r="F81" s="35"/>
      <c r="G81" s="35"/>
      <c r="H81" s="40">
        <f>E25</f>
        <v>28000</v>
      </c>
      <c r="L81" s="4"/>
    </row>
    <row r="82" spans="1:12" ht="12.75" customHeight="1" thickBot="1">
      <c r="A82" s="4"/>
      <c r="B82" t="str">
        <f>B78</f>
        <v>Retained earnings</v>
      </c>
      <c r="C82" s="30"/>
      <c r="D82" s="50">
        <v>37621</v>
      </c>
      <c r="E82" s="35"/>
      <c r="F82" s="35"/>
      <c r="G82" s="35"/>
      <c r="H82" s="41">
        <f>H80-H81</f>
        <v>68700</v>
      </c>
      <c r="L82" s="4"/>
    </row>
    <row r="83" spans="1:12" ht="12.75" customHeight="1" thickTop="1">
      <c r="A83" s="4"/>
      <c r="C83" s="30"/>
      <c r="D83" s="30"/>
      <c r="E83" s="35"/>
      <c r="F83" s="35"/>
      <c r="G83" s="35"/>
      <c r="H83" s="35"/>
      <c r="L83" s="4"/>
    </row>
    <row r="84" spans="1:12" ht="12.75" customHeight="1">
      <c r="A84" s="4"/>
      <c r="B84" s="16" t="s">
        <v>85</v>
      </c>
      <c r="C84" s="30"/>
      <c r="D84" s="30"/>
      <c r="E84" s="31"/>
      <c r="F84" s="30"/>
      <c r="G84" s="30"/>
      <c r="L84" s="4"/>
    </row>
    <row r="85" spans="1:12" ht="12.75" customHeight="1">
      <c r="A85" s="4"/>
      <c r="C85" s="30"/>
      <c r="D85" s="30"/>
      <c r="E85" s="31"/>
      <c r="F85" s="30"/>
      <c r="G85" s="30"/>
      <c r="L85" s="4"/>
    </row>
    <row r="86" spans="1:12" ht="12.75" customHeight="1">
      <c r="A86" s="4"/>
      <c r="C86" s="30"/>
      <c r="D86" s="30"/>
      <c r="E86" s="22" t="s">
        <v>74</v>
      </c>
      <c r="F86" s="30"/>
      <c r="G86" s="30"/>
      <c r="L86" s="4"/>
    </row>
    <row r="87" spans="1:12" ht="12.75" customHeight="1">
      <c r="A87" s="4"/>
      <c r="C87" s="30"/>
      <c r="D87" s="30"/>
      <c r="E87" s="21" t="s">
        <v>86</v>
      </c>
      <c r="F87" s="30"/>
      <c r="G87" s="30"/>
      <c r="L87" s="4"/>
    </row>
    <row r="88" spans="1:12" ht="12.75" customHeight="1">
      <c r="A88" s="4"/>
      <c r="C88" s="30"/>
      <c r="D88" s="30"/>
      <c r="E88" s="50">
        <v>37621</v>
      </c>
      <c r="F88" s="30"/>
      <c r="G88" s="30"/>
      <c r="L88" s="4"/>
    </row>
    <row r="89" spans="1:12" ht="12.75" customHeight="1">
      <c r="A89" s="4"/>
      <c r="C89" s="23"/>
      <c r="D89" s="23"/>
      <c r="E89" s="24" t="s">
        <v>87</v>
      </c>
      <c r="F89" s="23"/>
      <c r="G89" s="23"/>
      <c r="L89" s="4"/>
    </row>
    <row r="90" spans="1:12" ht="12.75" customHeight="1">
      <c r="A90" s="4"/>
      <c r="C90" s="30" t="s">
        <v>88</v>
      </c>
      <c r="D90" s="30"/>
      <c r="E90" s="31"/>
      <c r="F90" s="30"/>
      <c r="G90" s="30"/>
      <c r="L90" s="4"/>
    </row>
    <row r="91" spans="1:12" ht="12.75" customHeight="1">
      <c r="A91" s="4"/>
      <c r="C91" s="43" t="s">
        <v>24</v>
      </c>
      <c r="D91" s="30"/>
      <c r="E91" s="36"/>
      <c r="F91" s="36"/>
      <c r="G91" s="54" t="s">
        <v>65</v>
      </c>
      <c r="L91" s="4"/>
    </row>
    <row r="92" spans="1:12" ht="12.75" customHeight="1">
      <c r="A92" s="4"/>
      <c r="C92" s="43" t="s">
        <v>24</v>
      </c>
      <c r="D92" s="30"/>
      <c r="E92" s="36"/>
      <c r="F92" s="36"/>
      <c r="G92" s="40" t="s">
        <v>65</v>
      </c>
      <c r="H92" s="52"/>
      <c r="L92" s="4"/>
    </row>
    <row r="93" spans="1:12" ht="12.75" customHeight="1">
      <c r="A93" s="4"/>
      <c r="C93" s="43" t="s">
        <v>24</v>
      </c>
      <c r="D93" s="30"/>
      <c r="E93" s="36"/>
      <c r="F93" s="36"/>
      <c r="G93" s="40" t="s">
        <v>65</v>
      </c>
      <c r="H93" s="52"/>
      <c r="L93" s="4"/>
    </row>
    <row r="94" spans="1:12" ht="12.75" customHeight="1">
      <c r="A94" s="4"/>
      <c r="C94" s="43" t="s">
        <v>24</v>
      </c>
      <c r="D94" s="30"/>
      <c r="E94" s="36"/>
      <c r="F94" s="36"/>
      <c r="G94" s="26" t="s">
        <v>65</v>
      </c>
      <c r="H94" s="52"/>
      <c r="L94" s="4"/>
    </row>
    <row r="95" spans="1:12" ht="12.75" customHeight="1">
      <c r="A95" s="4"/>
      <c r="C95" s="37" t="s">
        <v>89</v>
      </c>
      <c r="D95" s="30"/>
      <c r="E95" s="36"/>
      <c r="F95" s="36"/>
      <c r="G95" s="40" t="s">
        <v>67</v>
      </c>
      <c r="H95" s="52"/>
      <c r="L95" s="4"/>
    </row>
    <row r="96" spans="1:12" ht="12.75" customHeight="1">
      <c r="A96" s="4"/>
      <c r="C96" s="30" t="s">
        <v>90</v>
      </c>
      <c r="D96" s="30"/>
      <c r="E96" s="36"/>
      <c r="F96" s="36"/>
      <c r="G96" s="36"/>
      <c r="H96" s="52"/>
      <c r="L96" s="4"/>
    </row>
    <row r="97" spans="1:12" ht="12.75" customHeight="1">
      <c r="A97" s="4"/>
      <c r="C97" s="43" t="s">
        <v>24</v>
      </c>
      <c r="D97" s="30"/>
      <c r="E97" s="54" t="s">
        <v>65</v>
      </c>
      <c r="F97" s="36"/>
      <c r="G97" s="36"/>
      <c r="H97" s="52"/>
      <c r="L97" s="4"/>
    </row>
    <row r="98" spans="1:12" ht="12.75" customHeight="1">
      <c r="A98" s="4"/>
      <c r="C98" s="28" t="s">
        <v>24</v>
      </c>
      <c r="E98" s="26" t="s">
        <v>65</v>
      </c>
      <c r="F98" s="42" t="s">
        <v>67</v>
      </c>
      <c r="G98" s="52"/>
      <c r="H98" s="52"/>
      <c r="L98" s="4"/>
    </row>
    <row r="99" spans="1:12" ht="12.75" customHeight="1">
      <c r="A99" s="4"/>
      <c r="C99" s="28" t="s">
        <v>24</v>
      </c>
      <c r="E99" s="27" t="s">
        <v>65</v>
      </c>
      <c r="F99" s="52"/>
      <c r="G99" s="52"/>
      <c r="H99" s="52"/>
      <c r="L99" s="4"/>
    </row>
    <row r="100" spans="1:12" ht="12.75" customHeight="1">
      <c r="A100" s="4"/>
      <c r="C100" s="55" t="s">
        <v>24</v>
      </c>
      <c r="E100" s="26" t="s">
        <v>65</v>
      </c>
      <c r="F100" s="26" t="s">
        <v>67</v>
      </c>
      <c r="G100" s="40" t="s">
        <v>67</v>
      </c>
      <c r="H100" s="52"/>
      <c r="L100" s="4"/>
    </row>
    <row r="101" spans="1:12" ht="12.75" customHeight="1" thickBot="1">
      <c r="A101" s="4"/>
      <c r="C101" s="29" t="s">
        <v>91</v>
      </c>
      <c r="E101" s="53"/>
      <c r="F101" s="52"/>
      <c r="G101" s="41" t="s">
        <v>67</v>
      </c>
      <c r="H101" s="52"/>
      <c r="L101" s="4"/>
    </row>
    <row r="102" spans="1:12" ht="12.75" customHeight="1" thickTop="1">
      <c r="A102" s="4"/>
      <c r="E102" s="53"/>
      <c r="F102" s="52"/>
      <c r="G102" s="52"/>
      <c r="H102" s="52"/>
      <c r="L102" s="4"/>
    </row>
    <row r="103" spans="1:12" ht="12.75" customHeight="1">
      <c r="A103" s="4"/>
      <c r="E103" s="53" t="s">
        <v>92</v>
      </c>
      <c r="F103" s="52"/>
      <c r="G103" s="52"/>
      <c r="H103" s="52"/>
      <c r="L103" s="4"/>
    </row>
    <row r="104" spans="1:12" ht="12.75" customHeight="1">
      <c r="A104" s="4"/>
      <c r="C104" t="s">
        <v>101</v>
      </c>
      <c r="D104" s="53"/>
      <c r="E104" s="53"/>
      <c r="F104" s="53"/>
      <c r="G104" s="52"/>
      <c r="H104" s="53"/>
      <c r="I104" s="53"/>
      <c r="J104" s="53"/>
      <c r="K104" s="53"/>
      <c r="L104" s="4"/>
    </row>
    <row r="105" spans="1:12" ht="12.75" customHeight="1">
      <c r="A105" s="4"/>
      <c r="C105" s="28" t="s">
        <v>24</v>
      </c>
      <c r="D105" s="53"/>
      <c r="E105" s="53"/>
      <c r="F105" s="53"/>
      <c r="G105" s="54" t="s">
        <v>65</v>
      </c>
      <c r="H105" s="53"/>
      <c r="I105" s="53"/>
      <c r="J105" s="53"/>
      <c r="K105" s="53"/>
      <c r="L105" s="4"/>
    </row>
    <row r="106" spans="1:12" ht="12.75" customHeight="1">
      <c r="A106" s="4"/>
      <c r="C106" s="28" t="s">
        <v>24</v>
      </c>
      <c r="D106" s="53"/>
      <c r="E106" s="53"/>
      <c r="F106" s="53"/>
      <c r="G106" s="27" t="s">
        <v>65</v>
      </c>
      <c r="H106" s="53"/>
      <c r="I106" s="53"/>
      <c r="J106" s="53"/>
      <c r="K106" s="53"/>
      <c r="L106" s="4"/>
    </row>
    <row r="107" spans="1:12" ht="12.75" customHeight="1">
      <c r="A107" s="4"/>
      <c r="C107" s="28" t="s">
        <v>24</v>
      </c>
      <c r="D107" s="53"/>
      <c r="E107" s="53"/>
      <c r="F107" s="53"/>
      <c r="G107" s="27" t="s">
        <v>65</v>
      </c>
      <c r="H107" s="53"/>
      <c r="I107" s="53"/>
      <c r="J107" s="53"/>
      <c r="K107" s="53"/>
      <c r="L107" s="4"/>
    </row>
    <row r="108" spans="1:12" ht="12.75" customHeight="1">
      <c r="A108" s="4"/>
      <c r="C108" s="28" t="s">
        <v>24</v>
      </c>
      <c r="D108" s="53"/>
      <c r="E108" s="53"/>
      <c r="F108" s="53"/>
      <c r="G108" s="27" t="s">
        <v>65</v>
      </c>
      <c r="H108" s="53"/>
      <c r="I108" s="53"/>
      <c r="J108" s="53"/>
      <c r="K108" s="53"/>
      <c r="L108" s="4"/>
    </row>
    <row r="109" spans="1:12" ht="12.75" customHeight="1">
      <c r="A109" s="4"/>
      <c r="C109" s="28" t="s">
        <v>24</v>
      </c>
      <c r="D109" s="53"/>
      <c r="E109" s="53"/>
      <c r="F109" s="53"/>
      <c r="G109" s="26" t="s">
        <v>65</v>
      </c>
      <c r="H109" s="53"/>
      <c r="I109" s="53"/>
      <c r="J109" s="53"/>
      <c r="K109" s="53"/>
      <c r="L109" s="4"/>
    </row>
    <row r="110" spans="1:12" ht="12.75" customHeight="1">
      <c r="A110" s="4"/>
      <c r="C110" s="29" t="s">
        <v>93</v>
      </c>
      <c r="D110" s="53"/>
      <c r="E110" s="53"/>
      <c r="F110" s="53"/>
      <c r="G110" s="27" t="s">
        <v>67</v>
      </c>
      <c r="H110" s="53"/>
      <c r="I110" s="53"/>
      <c r="J110" s="53"/>
      <c r="K110" s="53"/>
      <c r="L110" s="4"/>
    </row>
    <row r="111" spans="1:12" ht="12.75" customHeight="1">
      <c r="A111" s="4"/>
      <c r="C111" t="s">
        <v>94</v>
      </c>
      <c r="D111" s="53"/>
      <c r="E111" s="53"/>
      <c r="F111" s="53"/>
      <c r="G111" s="53"/>
      <c r="H111" s="53"/>
      <c r="I111" s="53"/>
      <c r="J111" s="53"/>
      <c r="K111" s="53"/>
      <c r="L111" s="4"/>
    </row>
    <row r="112" spans="1:12" ht="12.75" customHeight="1">
      <c r="A112" s="4"/>
      <c r="C112" s="28" t="s">
        <v>24</v>
      </c>
      <c r="D112" s="53"/>
      <c r="E112" s="53"/>
      <c r="F112" s="53"/>
      <c r="G112" s="26" t="s">
        <v>65</v>
      </c>
      <c r="H112" s="53"/>
      <c r="I112" s="53"/>
      <c r="J112" s="53"/>
      <c r="K112" s="53"/>
      <c r="L112" s="4"/>
    </row>
    <row r="113" spans="1:12" ht="12.75" customHeight="1">
      <c r="A113" s="4"/>
      <c r="C113" t="s">
        <v>102</v>
      </c>
      <c r="D113" s="53"/>
      <c r="E113" s="53"/>
      <c r="F113" s="53"/>
      <c r="G113" s="27" t="s">
        <v>67</v>
      </c>
      <c r="H113" s="53"/>
      <c r="I113" s="53"/>
      <c r="J113" s="53"/>
      <c r="K113" s="53"/>
      <c r="L113" s="4"/>
    </row>
    <row r="114" spans="1:12" ht="12.75" customHeight="1">
      <c r="A114" s="4"/>
      <c r="C114" t="s">
        <v>95</v>
      </c>
      <c r="D114" s="53"/>
      <c r="E114" s="53"/>
      <c r="F114" s="53"/>
      <c r="G114" s="53"/>
      <c r="H114" s="53"/>
      <c r="I114" s="53"/>
      <c r="J114" s="53"/>
      <c r="K114" s="53"/>
      <c r="L114" s="4"/>
    </row>
    <row r="115" spans="1:12" ht="12.75" customHeight="1">
      <c r="A115" s="4"/>
      <c r="C115" s="28" t="s">
        <v>24</v>
      </c>
      <c r="D115" s="53"/>
      <c r="E115" s="53"/>
      <c r="F115" s="42" t="s">
        <v>65</v>
      </c>
      <c r="G115" s="53"/>
      <c r="H115" s="53"/>
      <c r="I115" s="53"/>
      <c r="J115" s="53"/>
      <c r="K115" s="53"/>
      <c r="L115" s="4"/>
    </row>
    <row r="116" spans="1:12" ht="12.75" customHeight="1">
      <c r="A116" s="4"/>
      <c r="C116" s="28" t="s">
        <v>24</v>
      </c>
      <c r="D116" s="53"/>
      <c r="E116" s="53"/>
      <c r="F116" s="26" t="s">
        <v>65</v>
      </c>
      <c r="G116" s="53"/>
      <c r="H116" s="53"/>
      <c r="I116" s="53"/>
      <c r="J116" s="53"/>
      <c r="K116" s="53"/>
      <c r="L116" s="4"/>
    </row>
    <row r="117" spans="1:12" ht="12.75" customHeight="1">
      <c r="A117" s="4"/>
      <c r="C117" s="29" t="s">
        <v>96</v>
      </c>
      <c r="D117" s="53"/>
      <c r="E117" s="53"/>
      <c r="F117" s="53"/>
      <c r="G117" s="26" t="s">
        <v>67</v>
      </c>
      <c r="H117" s="53"/>
      <c r="I117" s="53"/>
      <c r="J117" s="53"/>
      <c r="K117" s="53"/>
      <c r="L117" s="4"/>
    </row>
    <row r="118" spans="1:12" ht="12.75" customHeight="1" thickBot="1">
      <c r="A118" s="4"/>
      <c r="C118" t="s">
        <v>103</v>
      </c>
      <c r="D118" s="53"/>
      <c r="E118" s="53"/>
      <c r="F118" s="53"/>
      <c r="G118" s="41" t="s">
        <v>67</v>
      </c>
      <c r="H118" s="53"/>
      <c r="I118" s="53"/>
      <c r="J118" s="53"/>
      <c r="K118" s="53"/>
      <c r="L118" s="4"/>
    </row>
    <row r="119" spans="1:12" ht="12.75" customHeight="1" thickTop="1">
      <c r="A119" s="4"/>
      <c r="D119" s="53"/>
      <c r="E119" s="53"/>
      <c r="F119" s="53"/>
      <c r="G119" s="53"/>
      <c r="H119" s="53"/>
      <c r="I119" s="53"/>
      <c r="J119" s="53"/>
      <c r="K119" s="53"/>
      <c r="L119" s="4"/>
    </row>
    <row r="120" spans="1:12" ht="12.75" customHeight="1">
      <c r="A120" s="4"/>
      <c r="B120" s="16" t="s">
        <v>104</v>
      </c>
      <c r="D120" s="53"/>
      <c r="E120" s="53"/>
      <c r="F120" s="53"/>
      <c r="G120" s="53"/>
      <c r="H120" s="53"/>
      <c r="I120" s="53"/>
      <c r="J120" s="53"/>
      <c r="K120" s="53"/>
      <c r="L120" s="4"/>
    </row>
    <row r="121" spans="1:12" ht="12.75" customHeight="1">
      <c r="A121" s="4"/>
      <c r="D121" s="53"/>
      <c r="E121" s="53"/>
      <c r="F121" s="53"/>
      <c r="G121" s="53"/>
      <c r="H121" s="53"/>
      <c r="I121" s="53"/>
      <c r="J121" s="53"/>
      <c r="K121" s="53"/>
      <c r="L121" s="4"/>
    </row>
    <row r="122" spans="1:12" ht="12.75">
      <c r="A122" s="4"/>
      <c r="B122" s="56" t="s">
        <v>105</v>
      </c>
      <c r="C122" s="23" t="s">
        <v>106</v>
      </c>
      <c r="D122" s="23"/>
      <c r="E122" s="23"/>
      <c r="F122" s="23"/>
      <c r="H122" s="24" t="s">
        <v>107</v>
      </c>
      <c r="I122" s="24" t="s">
        <v>108</v>
      </c>
      <c r="J122" s="24" t="s">
        <v>109</v>
      </c>
      <c r="L122" s="4"/>
    </row>
    <row r="123" spans="1:12" ht="12.75">
      <c r="A123" s="4"/>
      <c r="B123" s="57">
        <v>37621</v>
      </c>
      <c r="C123" s="25" t="s">
        <v>24</v>
      </c>
      <c r="H123" s="61"/>
      <c r="I123" s="58" t="s">
        <v>65</v>
      </c>
      <c r="J123" s="59"/>
      <c r="L123" s="4"/>
    </row>
    <row r="124" spans="1:12" ht="12.75">
      <c r="A124" s="4"/>
      <c r="B124" s="57"/>
      <c r="C124" s="28" t="s">
        <v>24</v>
      </c>
      <c r="H124" s="61"/>
      <c r="I124" s="59"/>
      <c r="J124" s="58" t="s">
        <v>65</v>
      </c>
      <c r="L124" s="4"/>
    </row>
    <row r="125" spans="1:12" ht="12.75">
      <c r="A125" s="4"/>
      <c r="B125" s="57"/>
      <c r="C125" s="60" t="s">
        <v>110</v>
      </c>
      <c r="G125" s="5"/>
      <c r="H125" s="61"/>
      <c r="I125" s="62"/>
      <c r="J125" s="63"/>
      <c r="K125" s="5"/>
      <c r="L125" s="4"/>
    </row>
    <row r="126" spans="1:12" ht="12.75">
      <c r="A126" s="4"/>
      <c r="B126" s="57"/>
      <c r="H126" s="64"/>
      <c r="I126" s="59"/>
      <c r="J126" s="59"/>
      <c r="L126" s="4"/>
    </row>
    <row r="127" spans="1:12" ht="12.75">
      <c r="A127" s="4"/>
      <c r="B127" s="57">
        <f>B123</f>
        <v>37621</v>
      </c>
      <c r="C127" s="25" t="s">
        <v>24</v>
      </c>
      <c r="H127" s="61"/>
      <c r="I127" s="58" t="s">
        <v>65</v>
      </c>
      <c r="J127" s="59"/>
      <c r="L127" s="4"/>
    </row>
    <row r="128" spans="1:12" ht="12.75">
      <c r="A128" s="4"/>
      <c r="B128" s="57"/>
      <c r="C128" s="28" t="s">
        <v>24</v>
      </c>
      <c r="H128" s="61"/>
      <c r="I128" s="59"/>
      <c r="J128" s="58" t="s">
        <v>65</v>
      </c>
      <c r="L128" s="4"/>
    </row>
    <row r="129" spans="1:12" ht="12.75">
      <c r="A129" s="4"/>
      <c r="B129" s="57"/>
      <c r="C129" s="60" t="s">
        <v>110</v>
      </c>
      <c r="G129" s="5"/>
      <c r="H129" s="61"/>
      <c r="I129" s="62"/>
      <c r="J129" s="63"/>
      <c r="K129" s="5"/>
      <c r="L129" s="4"/>
    </row>
    <row r="130" spans="1:12" ht="12.75">
      <c r="A130" s="4"/>
      <c r="B130" s="57"/>
      <c r="H130" s="5"/>
      <c r="L130" s="4"/>
    </row>
    <row r="131" spans="1:12" ht="12.75">
      <c r="A131" s="4"/>
      <c r="B131" s="57">
        <f>B123</f>
        <v>37621</v>
      </c>
      <c r="C131" s="25" t="s">
        <v>24</v>
      </c>
      <c r="H131" s="61"/>
      <c r="I131" s="58" t="s">
        <v>65</v>
      </c>
      <c r="J131" s="59"/>
      <c r="L131" s="4"/>
    </row>
    <row r="132" spans="1:12" ht="12.75">
      <c r="A132" s="4"/>
      <c r="B132" s="57"/>
      <c r="C132" s="28" t="s">
        <v>24</v>
      </c>
      <c r="H132" s="61"/>
      <c r="I132" s="59"/>
      <c r="J132" s="58" t="s">
        <v>65</v>
      </c>
      <c r="L132" s="4"/>
    </row>
    <row r="133" spans="1:12" ht="12.75">
      <c r="A133" s="4"/>
      <c r="B133" s="57"/>
      <c r="C133" s="60" t="s">
        <v>110</v>
      </c>
      <c r="G133" s="5"/>
      <c r="H133" s="61"/>
      <c r="I133" s="62"/>
      <c r="J133" s="63"/>
      <c r="K133" s="5"/>
      <c r="L133" s="4"/>
    </row>
    <row r="134" spans="1:12" ht="12.75">
      <c r="A134" s="4"/>
      <c r="B134" s="57"/>
      <c r="H134" s="64"/>
      <c r="I134" s="59"/>
      <c r="J134" s="59"/>
      <c r="L134" s="4"/>
    </row>
    <row r="135" spans="1:12" ht="12.75">
      <c r="A135" s="4"/>
      <c r="B135" s="57">
        <f>B123</f>
        <v>37621</v>
      </c>
      <c r="C135" s="25" t="s">
        <v>24</v>
      </c>
      <c r="H135" s="61"/>
      <c r="I135" s="58" t="s">
        <v>65</v>
      </c>
      <c r="J135" s="59"/>
      <c r="L135" s="4"/>
    </row>
    <row r="136" spans="1:12" ht="12.75">
      <c r="A136" s="4"/>
      <c r="B136" s="57"/>
      <c r="C136" s="28" t="s">
        <v>24</v>
      </c>
      <c r="H136" s="61"/>
      <c r="I136" s="59"/>
      <c r="J136" s="58" t="s">
        <v>65</v>
      </c>
      <c r="L136" s="4"/>
    </row>
    <row r="137" spans="1:12" ht="12.75">
      <c r="A137" s="4"/>
      <c r="B137" s="57"/>
      <c r="C137" s="60" t="s">
        <v>110</v>
      </c>
      <c r="G137" s="5"/>
      <c r="H137" s="61"/>
      <c r="I137" s="62"/>
      <c r="J137" s="63"/>
      <c r="K137" s="5"/>
      <c r="L137" s="4"/>
    </row>
    <row r="138" spans="1:12" ht="12.75">
      <c r="A138" s="4"/>
      <c r="B138" s="57"/>
      <c r="H138" s="5"/>
      <c r="L138" s="4"/>
    </row>
    <row r="139" spans="1:12" ht="12.75">
      <c r="A139" s="4"/>
      <c r="B139" s="57">
        <f>B123</f>
        <v>37621</v>
      </c>
      <c r="C139" s="25" t="s">
        <v>24</v>
      </c>
      <c r="H139" s="61"/>
      <c r="I139" s="58" t="s">
        <v>65</v>
      </c>
      <c r="J139" s="59"/>
      <c r="L139" s="4"/>
    </row>
    <row r="140" spans="1:12" ht="12.75">
      <c r="A140" s="4"/>
      <c r="B140" s="57"/>
      <c r="C140" s="28" t="s">
        <v>24</v>
      </c>
      <c r="H140" s="61"/>
      <c r="I140" s="59"/>
      <c r="J140" s="58" t="s">
        <v>65</v>
      </c>
      <c r="L140" s="4"/>
    </row>
    <row r="141" spans="1:12" ht="12.75">
      <c r="A141" s="4"/>
      <c r="B141" s="57"/>
      <c r="C141" s="60" t="s">
        <v>110</v>
      </c>
      <c r="G141" s="5"/>
      <c r="H141" s="61"/>
      <c r="I141" s="62"/>
      <c r="J141" s="63"/>
      <c r="K141" s="5"/>
      <c r="L141" s="4"/>
    </row>
    <row r="142" spans="1:12" ht="12.75">
      <c r="A142" s="4"/>
      <c r="B142" s="57"/>
      <c r="H142" s="64"/>
      <c r="I142" s="59"/>
      <c r="J142" s="59"/>
      <c r="L142" s="4"/>
    </row>
    <row r="143" spans="1:12" ht="12.75">
      <c r="A143" s="4"/>
      <c r="B143" s="57">
        <f>B123</f>
        <v>37621</v>
      </c>
      <c r="C143" s="25" t="s">
        <v>24</v>
      </c>
      <c r="H143" s="61"/>
      <c r="I143" s="58" t="s">
        <v>65</v>
      </c>
      <c r="J143" s="59"/>
      <c r="L143" s="4"/>
    </row>
    <row r="144" spans="1:12" ht="12.75">
      <c r="A144" s="4"/>
      <c r="B144" s="57"/>
      <c r="C144" s="28" t="s">
        <v>24</v>
      </c>
      <c r="H144" s="61"/>
      <c r="I144" s="59"/>
      <c r="J144" s="58" t="s">
        <v>65</v>
      </c>
      <c r="L144" s="4"/>
    </row>
    <row r="145" spans="1:12" ht="12.75">
      <c r="A145" s="4"/>
      <c r="B145" s="57"/>
      <c r="C145" s="60" t="s">
        <v>110</v>
      </c>
      <c r="G145" s="5"/>
      <c r="H145" s="61"/>
      <c r="I145" s="62"/>
      <c r="J145" s="63"/>
      <c r="K145" s="5"/>
      <c r="L145" s="4"/>
    </row>
    <row r="146" spans="1:12" ht="12.75">
      <c r="A146" s="4"/>
      <c r="B146" s="57"/>
      <c r="H146" s="5"/>
      <c r="L146" s="4"/>
    </row>
    <row r="147" spans="1:12" ht="12.75">
      <c r="A147" s="4"/>
      <c r="B147" s="16" t="s">
        <v>111</v>
      </c>
      <c r="H147" s="5"/>
      <c r="L147" s="4"/>
    </row>
    <row r="148" spans="1:12" ht="12.75">
      <c r="A148" s="4"/>
      <c r="B148" s="57"/>
      <c r="H148" s="5"/>
      <c r="L148" s="4"/>
    </row>
    <row r="149" spans="1:12" ht="12.75">
      <c r="A149" s="4"/>
      <c r="B149" s="57">
        <f>B123</f>
        <v>37621</v>
      </c>
      <c r="C149" s="25" t="s">
        <v>24</v>
      </c>
      <c r="H149" s="61"/>
      <c r="I149" s="58" t="s">
        <v>65</v>
      </c>
      <c r="J149" s="59"/>
      <c r="L149" s="4"/>
    </row>
    <row r="150" spans="1:12" ht="12.75">
      <c r="A150" s="4"/>
      <c r="B150" s="57"/>
      <c r="C150" s="25" t="s">
        <v>24</v>
      </c>
      <c r="H150" s="61"/>
      <c r="I150" s="58" t="s">
        <v>65</v>
      </c>
      <c r="J150" s="59"/>
      <c r="L150" s="4"/>
    </row>
    <row r="151" spans="1:12" ht="12.75">
      <c r="A151" s="4"/>
      <c r="B151" s="57"/>
      <c r="C151" s="28" t="s">
        <v>24</v>
      </c>
      <c r="H151" s="61"/>
      <c r="I151" s="59"/>
      <c r="J151" s="58" t="s">
        <v>65</v>
      </c>
      <c r="L151" s="4"/>
    </row>
    <row r="152" spans="1:12" ht="12.75">
      <c r="A152" s="4"/>
      <c r="B152" s="57"/>
      <c r="C152" s="60" t="s">
        <v>110</v>
      </c>
      <c r="G152" s="5"/>
      <c r="H152" s="61"/>
      <c r="I152" s="62"/>
      <c r="J152" s="63"/>
      <c r="K152" s="5"/>
      <c r="L152" s="4"/>
    </row>
    <row r="153" spans="1:12" ht="12.75">
      <c r="A153" s="4"/>
      <c r="B153" s="57"/>
      <c r="H153" s="64"/>
      <c r="I153" s="59"/>
      <c r="J153" s="59"/>
      <c r="L153" s="4"/>
    </row>
    <row r="154" spans="1:12" ht="12.75">
      <c r="A154" s="4"/>
      <c r="B154" s="57">
        <f>B123</f>
        <v>37621</v>
      </c>
      <c r="C154" s="25" t="s">
        <v>112</v>
      </c>
      <c r="H154" s="61"/>
      <c r="I154" s="58" t="s">
        <v>65</v>
      </c>
      <c r="J154" s="59"/>
      <c r="L154" s="4"/>
    </row>
    <row r="155" spans="1:12" ht="12.75">
      <c r="A155" s="4"/>
      <c r="B155" s="57"/>
      <c r="C155" s="28" t="s">
        <v>24</v>
      </c>
      <c r="H155" s="61"/>
      <c r="I155" s="59"/>
      <c r="J155" s="58" t="s">
        <v>65</v>
      </c>
      <c r="L155" s="4"/>
    </row>
    <row r="156" spans="1:12" ht="12.75">
      <c r="A156" s="4"/>
      <c r="B156" s="57"/>
      <c r="C156" s="28" t="s">
        <v>24</v>
      </c>
      <c r="H156" s="61"/>
      <c r="I156" s="59"/>
      <c r="J156" s="58" t="s">
        <v>65</v>
      </c>
      <c r="L156" s="4"/>
    </row>
    <row r="157" spans="1:12" ht="12.75">
      <c r="A157" s="4"/>
      <c r="B157" s="57"/>
      <c r="C157" s="28" t="s">
        <v>24</v>
      </c>
      <c r="H157" s="61"/>
      <c r="I157" s="59"/>
      <c r="J157" s="58" t="s">
        <v>65</v>
      </c>
      <c r="L157" s="4"/>
    </row>
    <row r="158" spans="1:12" ht="12.75">
      <c r="A158" s="4"/>
      <c r="B158" s="57"/>
      <c r="C158" s="28" t="s">
        <v>24</v>
      </c>
      <c r="H158" s="61"/>
      <c r="I158" s="59"/>
      <c r="J158" s="58" t="s">
        <v>65</v>
      </c>
      <c r="L158" s="4"/>
    </row>
    <row r="159" spans="1:12" ht="12.75">
      <c r="A159" s="4"/>
      <c r="B159" s="57"/>
      <c r="C159" s="28" t="s">
        <v>24</v>
      </c>
      <c r="H159" s="61"/>
      <c r="I159" s="59"/>
      <c r="J159" s="58" t="s">
        <v>65</v>
      </c>
      <c r="L159" s="4"/>
    </row>
    <row r="160" spans="1:12" ht="12.75">
      <c r="A160" s="4"/>
      <c r="B160" s="57"/>
      <c r="C160" s="28" t="s">
        <v>24</v>
      </c>
      <c r="H160" s="61"/>
      <c r="I160" s="59"/>
      <c r="J160" s="58" t="s">
        <v>65</v>
      </c>
      <c r="L160" s="4"/>
    </row>
    <row r="161" spans="1:12" ht="12.75">
      <c r="A161" s="4"/>
      <c r="B161" s="57"/>
      <c r="C161" s="28" t="s">
        <v>24</v>
      </c>
      <c r="H161" s="61"/>
      <c r="I161" s="59"/>
      <c r="J161" s="58" t="s">
        <v>65</v>
      </c>
      <c r="L161" s="4"/>
    </row>
    <row r="162" spans="1:12" ht="12.75">
      <c r="A162" s="4"/>
      <c r="B162" s="57"/>
      <c r="C162" s="28" t="s">
        <v>24</v>
      </c>
      <c r="H162" s="61"/>
      <c r="I162" s="59"/>
      <c r="J162" s="58" t="s">
        <v>65</v>
      </c>
      <c r="L162" s="4"/>
    </row>
    <row r="163" spans="1:12" ht="12.75">
      <c r="A163" s="4"/>
      <c r="B163" s="57"/>
      <c r="C163" s="28" t="s">
        <v>24</v>
      </c>
      <c r="H163" s="61"/>
      <c r="I163" s="59"/>
      <c r="J163" s="58" t="s">
        <v>65</v>
      </c>
      <c r="L163" s="4"/>
    </row>
    <row r="164" spans="1:12" ht="12.75">
      <c r="A164" s="4"/>
      <c r="B164" s="57"/>
      <c r="C164" s="28" t="s">
        <v>24</v>
      </c>
      <c r="H164" s="61"/>
      <c r="I164" s="59"/>
      <c r="J164" s="58" t="s">
        <v>65</v>
      </c>
      <c r="L164" s="4"/>
    </row>
    <row r="165" spans="1:12" ht="12.75">
      <c r="A165" s="4"/>
      <c r="B165" s="57"/>
      <c r="C165" s="28" t="s">
        <v>24</v>
      </c>
      <c r="H165" s="61"/>
      <c r="I165" s="59"/>
      <c r="J165" s="58" t="s">
        <v>65</v>
      </c>
      <c r="L165" s="4"/>
    </row>
    <row r="166" spans="1:12" ht="12.75">
      <c r="A166" s="4"/>
      <c r="B166" s="57"/>
      <c r="C166" s="60" t="s">
        <v>110</v>
      </c>
      <c r="G166" s="5"/>
      <c r="H166" s="61"/>
      <c r="I166" s="62"/>
      <c r="J166" s="63"/>
      <c r="K166" s="5"/>
      <c r="L166" s="4"/>
    </row>
    <row r="167" spans="1:12" ht="12.75">
      <c r="A167" s="4"/>
      <c r="B167" s="57"/>
      <c r="H167" s="5"/>
      <c r="L167" s="4"/>
    </row>
    <row r="168" spans="1:12" ht="12.75">
      <c r="A168" s="4"/>
      <c r="B168" s="57">
        <f>B123</f>
        <v>37621</v>
      </c>
      <c r="C168" s="25" t="s">
        <v>24</v>
      </c>
      <c r="H168" s="61"/>
      <c r="I168" s="58" t="s">
        <v>65</v>
      </c>
      <c r="J168" s="59"/>
      <c r="L168" s="4"/>
    </row>
    <row r="169" spans="1:12" ht="12.75">
      <c r="A169" s="4"/>
      <c r="B169" s="57"/>
      <c r="C169" s="28" t="s">
        <v>24</v>
      </c>
      <c r="H169" s="61"/>
      <c r="I169" s="59"/>
      <c r="J169" s="58" t="s">
        <v>65</v>
      </c>
      <c r="L169" s="4"/>
    </row>
    <row r="170" spans="1:12" ht="12.75">
      <c r="A170" s="4"/>
      <c r="B170" s="57"/>
      <c r="C170" s="60" t="s">
        <v>110</v>
      </c>
      <c r="G170" s="5"/>
      <c r="H170" s="61"/>
      <c r="I170" s="62"/>
      <c r="J170" s="63"/>
      <c r="K170" s="5"/>
      <c r="L170" s="4"/>
    </row>
    <row r="171" spans="1:12" ht="12.75">
      <c r="A171" s="4"/>
      <c r="B171" s="57"/>
      <c r="H171" s="64"/>
      <c r="I171" s="59"/>
      <c r="J171" s="59"/>
      <c r="L171" s="4"/>
    </row>
    <row r="172" spans="1:12" ht="12.75">
      <c r="A172" s="4"/>
      <c r="B172" s="57">
        <f>B123</f>
        <v>37621</v>
      </c>
      <c r="C172" s="25" t="s">
        <v>24</v>
      </c>
      <c r="H172" s="61"/>
      <c r="I172" s="58" t="s">
        <v>65</v>
      </c>
      <c r="J172" s="59"/>
      <c r="L172" s="4"/>
    </row>
    <row r="173" spans="1:12" ht="12.75">
      <c r="A173" s="4"/>
      <c r="B173" s="57"/>
      <c r="C173" s="28" t="s">
        <v>24</v>
      </c>
      <c r="H173" s="61"/>
      <c r="I173" s="59"/>
      <c r="J173" s="58" t="s">
        <v>65</v>
      </c>
      <c r="L173" s="4"/>
    </row>
    <row r="174" spans="1:12" ht="12.75">
      <c r="A174" s="4"/>
      <c r="B174" s="57"/>
      <c r="C174" s="60" t="s">
        <v>110</v>
      </c>
      <c r="G174" s="5"/>
      <c r="H174" s="61"/>
      <c r="I174" s="62"/>
      <c r="J174" s="63"/>
      <c r="K174" s="5"/>
      <c r="L174" s="4"/>
    </row>
    <row r="175" spans="1:12" ht="12.75">
      <c r="A175" s="4"/>
      <c r="B175" s="57"/>
      <c r="H175" s="5"/>
      <c r="L175" s="4"/>
    </row>
    <row r="176" spans="1:12" ht="12.75">
      <c r="A176" s="4"/>
      <c r="B176" s="57" t="s">
        <v>105</v>
      </c>
      <c r="C176" s="25" t="s">
        <v>24</v>
      </c>
      <c r="H176" s="61"/>
      <c r="I176" s="58" t="s">
        <v>65</v>
      </c>
      <c r="J176" s="59"/>
      <c r="L176" s="4"/>
    </row>
    <row r="177" spans="1:12" ht="12.75">
      <c r="A177" s="4"/>
      <c r="B177" s="57"/>
      <c r="C177" s="25" t="s">
        <v>24</v>
      </c>
      <c r="H177" s="61"/>
      <c r="I177" s="58" t="s">
        <v>65</v>
      </c>
      <c r="J177" s="59"/>
      <c r="L177" s="4"/>
    </row>
    <row r="178" spans="1:12" ht="12.75">
      <c r="A178" s="4"/>
      <c r="B178" s="57"/>
      <c r="C178" s="28" t="s">
        <v>24</v>
      </c>
      <c r="H178" s="61"/>
      <c r="I178" s="59"/>
      <c r="J178" s="58" t="s">
        <v>65</v>
      </c>
      <c r="L178" s="4"/>
    </row>
    <row r="179" spans="1:12" ht="12.75">
      <c r="A179" s="4"/>
      <c r="B179" s="57"/>
      <c r="C179" s="28" t="s">
        <v>24</v>
      </c>
      <c r="H179" s="61"/>
      <c r="I179" s="59"/>
      <c r="J179" s="58" t="s">
        <v>65</v>
      </c>
      <c r="L179" s="4"/>
    </row>
    <row r="180" spans="1:12" ht="12.75">
      <c r="A180" s="4"/>
      <c r="B180" s="57"/>
      <c r="C180" s="60" t="s">
        <v>110</v>
      </c>
      <c r="G180" s="5"/>
      <c r="H180" s="61"/>
      <c r="I180" s="62"/>
      <c r="J180" s="63"/>
      <c r="K180" s="5"/>
      <c r="L180" s="4"/>
    </row>
    <row r="181" spans="1:12" ht="12.75">
      <c r="A181" s="4"/>
      <c r="B181" s="57"/>
      <c r="H181" s="64"/>
      <c r="I181" s="59"/>
      <c r="J181" s="59"/>
      <c r="L181" s="4"/>
    </row>
    <row r="182" spans="1:12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</row>
  </sheetData>
  <printOptions/>
  <pageMargins left="0.75" right="0.75" top="1" bottom="1" header="0.5" footer="0.5"/>
  <pageSetup fitToHeight="3" horizontalDpi="600" verticalDpi="600" orientation="portrait" scale="77" r:id="rId1"/>
  <headerFooter alignWithMargins="0">
    <oddFooter>&amp;CFileName: &amp;F, &amp;A, Page &amp;P of &amp;N, &amp;D, &amp;T</oddFooter>
  </headerFooter>
  <rowBreaks count="2" manualBreakCount="2">
    <brk id="68" min="1" max="10" man="1"/>
    <brk id="134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51"/>
  <sheetViews>
    <sheetView workbookViewId="0" topLeftCell="A1">
      <selection activeCell="A1" sqref="A1"/>
    </sheetView>
  </sheetViews>
  <sheetFormatPr defaultColWidth="9.140625" defaultRowHeight="12.75"/>
  <cols>
    <col min="1" max="1" width="97.140625" style="0" customWidth="1"/>
  </cols>
  <sheetData>
    <row r="1" ht="12.75">
      <c r="A1" t="s">
        <v>1</v>
      </c>
    </row>
    <row r="3" s="66" customFormat="1" ht="18">
      <c r="A3" s="65" t="s">
        <v>113</v>
      </c>
    </row>
    <row r="4" ht="15">
      <c r="A4" s="65" t="s">
        <v>114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1" ht="12.75">
      <c r="A11" t="s">
        <v>115</v>
      </c>
    </row>
    <row r="13" ht="12.75">
      <c r="A13" t="s">
        <v>116</v>
      </c>
    </row>
    <row r="15" ht="12.75">
      <c r="A15" t="s">
        <v>117</v>
      </c>
    </row>
    <row r="17" ht="12.75">
      <c r="A17" t="s">
        <v>118</v>
      </c>
    </row>
    <row r="18" ht="12.75">
      <c r="A18" t="s">
        <v>119</v>
      </c>
    </row>
    <row r="20" ht="12.75">
      <c r="A20" t="s">
        <v>120</v>
      </c>
    </row>
    <row r="22" ht="12.75">
      <c r="A22" t="s">
        <v>121</v>
      </c>
    </row>
    <row r="24" ht="12.75">
      <c r="A24" t="s">
        <v>122</v>
      </c>
    </row>
    <row r="26" ht="12.75">
      <c r="A26" t="s">
        <v>123</v>
      </c>
    </row>
    <row r="27" ht="12.75">
      <c r="A27" t="s">
        <v>5</v>
      </c>
    </row>
    <row r="29" ht="12.75">
      <c r="A29" t="s">
        <v>124</v>
      </c>
    </row>
    <row r="30" ht="12.75">
      <c r="A30" t="s">
        <v>6</v>
      </c>
    </row>
    <row r="32" ht="12.75">
      <c r="A32" t="s">
        <v>125</v>
      </c>
    </row>
    <row r="33" ht="12.75">
      <c r="A33" t="s">
        <v>7</v>
      </c>
    </row>
    <row r="35" ht="12.75">
      <c r="A35" t="s">
        <v>126</v>
      </c>
    </row>
    <row r="37" ht="12.75">
      <c r="A37" t="s">
        <v>8</v>
      </c>
    </row>
    <row r="39" ht="12.75">
      <c r="A39" t="s">
        <v>9</v>
      </c>
    </row>
    <row r="41" ht="12.75">
      <c r="A41" t="s">
        <v>10</v>
      </c>
    </row>
    <row r="43" ht="12.75">
      <c r="A43" t="s">
        <v>11</v>
      </c>
    </row>
    <row r="45" ht="12.75">
      <c r="A45" t="s">
        <v>12</v>
      </c>
    </row>
    <row r="47" ht="12.75">
      <c r="A47" t="s">
        <v>13</v>
      </c>
    </row>
    <row r="49" ht="12.75">
      <c r="A49" t="s">
        <v>14</v>
      </c>
    </row>
    <row r="51" ht="12.75">
      <c r="A51" t="s">
        <v>127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Rex A Schildhouse</dc:creator>
  <cp:keywords/>
  <dc:description/>
  <cp:lastModifiedBy>Rex A Schildhouse</cp:lastModifiedBy>
  <cp:lastPrinted>2002-03-13T08:02:43Z</cp:lastPrinted>
  <dcterms:created xsi:type="dcterms:W3CDTF">2002-03-09T02:17:55Z</dcterms:created>
  <dcterms:modified xsi:type="dcterms:W3CDTF">2002-03-18T20:56:40Z</dcterms:modified>
  <cp:category/>
  <cp:version/>
  <cp:contentType/>
  <cp:contentStatus/>
</cp:coreProperties>
</file>