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12" sheetId="1" r:id="rId1"/>
    <sheet name="1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UCF Rosen School of Hospitality Management</author>
  </authors>
  <commentList>
    <comment ref="C39" authorId="0">
      <text>
        <r>
          <rPr>
            <sz val="8"/>
            <rFont val="Tahoma"/>
            <family val="0"/>
          </rPr>
          <t>Hint: (IRR can be calculated by "=IRR(B34:K34"))</t>
        </r>
      </text>
    </comment>
    <comment ref="C41" authorId="0">
      <text>
        <r>
          <rPr>
            <sz val="8"/>
            <rFont val="Tahoma"/>
            <family val="0"/>
          </rPr>
          <t>Hint: (IRR can be calculated by "=IRR(B34:K34"))</t>
        </r>
      </text>
    </comment>
    <comment ref="C43" authorId="0">
      <text>
        <r>
          <rPr>
            <sz val="8"/>
            <rFont val="Tahoma"/>
            <family val="0"/>
          </rPr>
          <t>Hint: (IRR can be calculated by "=IRR(B34:K34"))</t>
        </r>
      </text>
    </comment>
    <comment ref="H38" authorId="0">
      <text>
        <r>
          <rPr>
            <sz val="8"/>
            <rFont val="Tahoma"/>
            <family val="0"/>
          </rPr>
          <t xml:space="preserve">Change the relevant parameter in he Parameter table. Do it one by one and put it back as you finish one. 
</t>
        </r>
      </text>
    </comment>
  </commentList>
</comments>
</file>

<file path=xl/comments2.xml><?xml version="1.0" encoding="utf-8"?>
<comments xmlns="http://schemas.openxmlformats.org/spreadsheetml/2006/main">
  <authors>
    <author>UCF Rosen School of Hospitality Management</author>
  </authors>
  <commentList>
    <comment ref="D20" authorId="0">
      <text>
        <r>
          <rPr>
            <b/>
            <sz val="8"/>
            <rFont val="Tahoma"/>
            <family val="0"/>
          </rPr>
          <t xml:space="preserve">Usually you have to create an Amortization table to calculate DS. But I said this loan is bullet.  Recall DS  = interest payment + principal repayment. But in this case, Principal repayment is zero. So you calculate interest expense and that is Debt Service to make your life easier. 
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Usually you have to create an Amortization table to calculate DS. But I said this loan is bullet.  Recall DS  = interest payment + principal repayment. But in this case, Principal repayment is zero. So you calculate interest expense and that is Debt Service to make your life easier. 
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sz val="8"/>
            <rFont val="Tahoma"/>
            <family val="0"/>
          </rPr>
          <t xml:space="preserve">As for signs, I suggest you put + in D21, and negative from D22 to D26. Then as for E column simply E + C + D. </t>
        </r>
      </text>
    </comment>
    <comment ref="D34" authorId="0">
      <text>
        <r>
          <rPr>
            <sz val="8"/>
            <rFont val="Tahoma"/>
            <family val="0"/>
          </rPr>
          <t xml:space="preserve">As for signs, I suggest you put + in D21, and negative from D22 to D26. Then as for E column simply B + C + D. </t>
        </r>
      </text>
    </comment>
    <comment ref="C26" authorId="0">
      <text>
        <r>
          <rPr>
            <sz val="8"/>
            <rFont val="Tahoma"/>
            <family val="0"/>
          </rPr>
          <t xml:space="preserve">This shouuld be : 6th year's NOI divided by the appropriate cap rate (be careful) multiplied by (1 minus brokerage fee %)
</t>
        </r>
      </text>
    </comment>
    <comment ref="D26" authorId="0">
      <text>
        <r>
          <rPr>
            <sz val="8"/>
            <rFont val="Tahoma"/>
            <family val="0"/>
          </rPr>
          <t xml:space="preserve">5th year's DS should be annual DS plus the repayment of the principal amount. You have to pay annual debt service as well as the full repayment of principal amount. </t>
        </r>
      </text>
    </comment>
  </commentList>
</comments>
</file>

<file path=xl/sharedStrings.xml><?xml version="1.0" encoding="utf-8"?>
<sst xmlns="http://schemas.openxmlformats.org/spreadsheetml/2006/main" count="107" uniqueCount="83">
  <si>
    <t>Year</t>
  </si>
  <si>
    <t>NOI</t>
  </si>
  <si>
    <t xml:space="preserve">Cash flows are expected to increase by 4% per year after the projection period. </t>
  </si>
  <si>
    <t xml:space="preserve">Overall capitalization rate is currently 12 %.  Considering the long-term increase of </t>
  </si>
  <si>
    <t xml:space="preserve">You became a hotel investment consultant and you have made 5 year projection of </t>
  </si>
  <si>
    <t xml:space="preserve">Net Operating Income (NOI) for your client. </t>
  </si>
  <si>
    <t>Debt Service</t>
  </si>
  <si>
    <t xml:space="preserve">Question 2: Calculate NPV given your greed is high enough to demand 25% return on </t>
  </si>
  <si>
    <t xml:space="preserve">your equity.  Also calculate IRR based on your cash flows after debt service (ROE). </t>
  </si>
  <si>
    <t>But the former professor agreed to help you out to lend you money for 90% of the purchase price</t>
  </si>
  <si>
    <t>a shark or from a white knight?</t>
  </si>
  <si>
    <t xml:space="preserve">interest rates, the cap rate is expected to increase by 100 basis points at the time of sales. </t>
  </si>
  <si>
    <t xml:space="preserve"> </t>
  </si>
  <si>
    <t>type short answer here</t>
  </si>
  <si>
    <t>NPV</t>
  </si>
  <si>
    <t>IRR</t>
  </si>
  <si>
    <t>Net cash flow to Your Equity</t>
  </si>
  <si>
    <t>Net cash flow from Investment</t>
  </si>
  <si>
    <t>Parameters table</t>
  </si>
  <si>
    <t>Interest rate</t>
  </si>
  <si>
    <t>And because the client liked your work, you were offered to buy the hotel for $10 million</t>
  </si>
  <si>
    <t>Because you did not have $10 million cash, you contacted all the friend and relatives who</t>
  </si>
  <si>
    <t xml:space="preserve">can lend you money, but only found $1,000,000. </t>
  </si>
  <si>
    <t>Hara Enterprises will lend you for the term of 10 years with no amortization, but</t>
  </si>
  <si>
    <t xml:space="preserve">the interest rate is 15% to reflect the perceived risk. </t>
  </si>
  <si>
    <t xml:space="preserve">The brokerage and legal fees associated with the sale will be 5% of the gross sales proceeds. </t>
  </si>
  <si>
    <t xml:space="preserve">Question 1: Calculate annual cash available to your equity ($1M) by accepting </t>
  </si>
  <si>
    <t xml:space="preserve">15% bullet loan from Hara Enterprises.  </t>
  </si>
  <si>
    <t>Terminal Cap Rate</t>
  </si>
  <si>
    <t>Brokerage Fee</t>
  </si>
  <si>
    <t>Your Hurdle Rate</t>
  </si>
  <si>
    <t xml:space="preserve">Question 3: Was the Hara Enterprises' Offer for 15% loan to you an offer from </t>
  </si>
  <si>
    <t>3/10</t>
  </si>
  <si>
    <t>6/10</t>
  </si>
  <si>
    <t>1/10</t>
  </si>
  <si>
    <t xml:space="preserve">You have a condo-conversion townhouse which requires only 10% downpayment as equity. </t>
  </si>
  <si>
    <t xml:space="preserve">You have just enough cash for downpayment and all the closing costs. </t>
  </si>
  <si>
    <t xml:space="preserve">A 2 bedroom, 2 bath income property overlooking a pond and a golf course. Minutes drive from </t>
  </si>
  <si>
    <t xml:space="preserve">all the major attractions as well as easy access to shopping areas and the Orlando International airport. </t>
  </si>
  <si>
    <t xml:space="preserve">Asking Price is $150,000 with all the new appliances and paints to be as fresh as a new unit. </t>
  </si>
  <si>
    <t xml:space="preserve">Tax and the Condo-owner's association fees are about 10% of gross revenues. </t>
  </si>
  <si>
    <t>Interest rate = US Prime minus 100 basis point (US Prime is 7.75%) for 20 years with bullet (no amortization: to make your calculation easier)</t>
  </si>
  <si>
    <t xml:space="preserve">Create an annual cash flow projections and comment whether the investment would make sense. </t>
  </si>
  <si>
    <t>[Property &amp; Investment Descriptions]</t>
  </si>
  <si>
    <t>Gross Rent Revenue</t>
  </si>
  <si>
    <t>Year: annual basis</t>
  </si>
  <si>
    <t>Monthly Rent</t>
  </si>
  <si>
    <t>Annual Rent</t>
  </si>
  <si>
    <t>Anuual interest rate</t>
  </si>
  <si>
    <t>Principal amount</t>
  </si>
  <si>
    <t>Rent Growth Rate</t>
  </si>
  <si>
    <t>Property Mgmt Fees</t>
  </si>
  <si>
    <t>Tax &amp; Condo Fees</t>
  </si>
  <si>
    <t xml:space="preserve">Due to strong rental market fundamentals, you expecte the rent to increase by 4% per year. </t>
  </si>
  <si>
    <t>Net CF before DS</t>
  </si>
  <si>
    <t>Net CF to your Equity</t>
  </si>
  <si>
    <t xml:space="preserve">Assume the sales of the unit at the end of 10th year. The sales price will be 11th year's Net CF before DS divided by Terminal cap rate of 8%. </t>
  </si>
  <si>
    <t>Terminal Cap rate</t>
  </si>
  <si>
    <t>You already have a young doctor who wishes to rent the unit for $1,200/month. (Good tenant for you)</t>
  </si>
  <si>
    <t>On-site management will charge 10% of the gross rent.</t>
  </si>
  <si>
    <t xml:space="preserve">In this Case, assume purchase of the prperty on 1/1 of the 1st year and sales on 12/31 of the 10th year. </t>
  </si>
  <si>
    <t>Sales Expenses</t>
  </si>
  <si>
    <t xml:space="preserve">Sales expenses (brokerage fees, legal fees at the time of sales) is assumed as 5% of sales price. </t>
  </si>
  <si>
    <t>CF from Investment</t>
  </si>
  <si>
    <t>Purchase Price</t>
  </si>
  <si>
    <t xml:space="preserve">Analyze the following investment by creating your own Excel form.  </t>
  </si>
  <si>
    <t xml:space="preserve">Q1: What would be the IRR if the monthly rent starts from $1,000 instead of $1,200? </t>
  </si>
  <si>
    <t>(Now put the rent back to original $1,200)</t>
  </si>
  <si>
    <t>Q2: What would be the IRR if the rental growth rate is 2%, not 4%?</t>
  </si>
  <si>
    <t>(Now put the growth rate back to 4%)</t>
  </si>
  <si>
    <t>Q3: What would be the IRR if the interest rate goes up to 9%?</t>
  </si>
  <si>
    <t>(Now put the interest rate back to the original%)</t>
  </si>
  <si>
    <t>(Now put the cap rate back to the original%)</t>
  </si>
  <si>
    <t>Q4: What would be the IRR if the terminal cap rate goes up to 12% from origianl 8%?</t>
  </si>
  <si>
    <t>Q5: What would be the IRR if the sales expenses goes up to 10% from the original 5%?</t>
  </si>
  <si>
    <t>So, which parameter's change appears to be more painful to you? Any why that is the case?</t>
  </si>
  <si>
    <t>CF to a Bank</t>
  </si>
  <si>
    <t>Hint: (IRR can be calculated by "=IRR(B34:K34"))</t>
  </si>
  <si>
    <t>You touch only Green Empty Cells!</t>
  </si>
  <si>
    <t xml:space="preserve">type your answers here. You got the grade in accordance with the amount of input you inject here. </t>
  </si>
  <si>
    <t>1 point each here = 5/10</t>
  </si>
  <si>
    <t xml:space="preserve">5/10 here </t>
  </si>
  <si>
    <t xml:space="preserve">I will provide you with the format.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</si>
</sst>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&quot;$&quot;#,##0.00"/>
    <numFmt numFmtId="168" formatCode="&quot;$&quot;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165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0" fontId="1" fillId="0" borderId="0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8" fontId="0" fillId="4" borderId="5" xfId="0" applyNumberFormat="1" applyFill="1" applyBorder="1" applyAlignment="1">
      <alignment/>
    </xf>
    <xf numFmtId="9" fontId="0" fillId="4" borderId="6" xfId="0" applyNumberForma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9" fillId="6" borderId="0" xfId="0" applyFont="1" applyFill="1" applyAlignment="1">
      <alignment/>
    </xf>
    <xf numFmtId="165" fontId="9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3">
      <selection activeCell="A1" sqref="A1"/>
    </sheetView>
  </sheetViews>
  <sheetFormatPr defaultColWidth="9.140625" defaultRowHeight="12.75"/>
  <cols>
    <col min="1" max="1" width="19.00390625" style="0" customWidth="1"/>
    <col min="2" max="2" width="9.00390625" style="0" customWidth="1"/>
    <col min="3" max="10" width="7.57421875" style="0" customWidth="1"/>
    <col min="11" max="11" width="9.00390625" style="0" customWidth="1"/>
    <col min="12" max="12" width="7.7109375" style="0" customWidth="1"/>
    <col min="13" max="13" width="2.8515625" style="0" customWidth="1"/>
    <col min="14" max="14" width="20.7109375" style="0" customWidth="1"/>
  </cols>
  <sheetData>
    <row r="2" ht="12.75">
      <c r="A2" s="1" t="s">
        <v>12</v>
      </c>
    </row>
    <row r="4" ht="12.75">
      <c r="A4" t="s">
        <v>65</v>
      </c>
    </row>
    <row r="6" ht="12.75">
      <c r="A6" t="s">
        <v>35</v>
      </c>
    </row>
    <row r="7" ht="12.75">
      <c r="A7" t="s">
        <v>36</v>
      </c>
    </row>
    <row r="9" ht="12.75">
      <c r="A9" s="1" t="s">
        <v>43</v>
      </c>
    </row>
    <row r="10" ht="12.75">
      <c r="A10" t="s">
        <v>37</v>
      </c>
    </row>
    <row r="11" ht="12.75">
      <c r="A11" t="s">
        <v>38</v>
      </c>
    </row>
    <row r="13" ht="12.75">
      <c r="A13" t="s">
        <v>39</v>
      </c>
    </row>
    <row r="14" ht="12.75">
      <c r="A14" t="s">
        <v>41</v>
      </c>
    </row>
    <row r="15" ht="12.75">
      <c r="A15" t="s">
        <v>58</v>
      </c>
    </row>
    <row r="16" spans="1:9" ht="12.75">
      <c r="A16" t="s">
        <v>53</v>
      </c>
      <c r="I16" s="1"/>
    </row>
    <row r="17" spans="1:9" ht="12.75">
      <c r="A17" t="s">
        <v>56</v>
      </c>
      <c r="I17" s="1"/>
    </row>
    <row r="18" spans="1:9" ht="12.75">
      <c r="A18" t="s">
        <v>62</v>
      </c>
      <c r="I18" s="1"/>
    </row>
    <row r="19" spans="1:8" ht="12.75">
      <c r="A19" t="s">
        <v>59</v>
      </c>
      <c r="G19" s="1"/>
      <c r="H19" s="1"/>
    </row>
    <row r="20" spans="1:8" ht="12.75">
      <c r="A20" t="s">
        <v>40</v>
      </c>
      <c r="G20" s="1"/>
      <c r="H20" s="1"/>
    </row>
    <row r="21" ht="12.75">
      <c r="A21" t="s">
        <v>42</v>
      </c>
    </row>
    <row r="22" ht="12.75">
      <c r="A22" t="s">
        <v>60</v>
      </c>
    </row>
    <row r="23" ht="12.75">
      <c r="A23" s="1" t="s">
        <v>82</v>
      </c>
    </row>
    <row r="24" spans="1:15" ht="12.75">
      <c r="A24" s="1"/>
      <c r="N24" s="36" t="s">
        <v>18</v>
      </c>
      <c r="O24" s="37"/>
    </row>
    <row r="25" spans="1:15" ht="12.75">
      <c r="A25" s="15" t="s">
        <v>45</v>
      </c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5">
        <v>9</v>
      </c>
      <c r="K25" s="15">
        <v>10</v>
      </c>
      <c r="L25" s="15">
        <v>11</v>
      </c>
      <c r="N25" s="37" t="s">
        <v>64</v>
      </c>
      <c r="O25" s="26"/>
    </row>
    <row r="26" spans="1:15" ht="12.75">
      <c r="A26" s="15" t="s">
        <v>44</v>
      </c>
      <c r="B26" s="17">
        <f>O26*12</f>
        <v>0</v>
      </c>
      <c r="C26" s="17">
        <f aca="true" t="shared" si="0" ref="C26:L26">B26*(1+$O$28)</f>
        <v>0</v>
      </c>
      <c r="D26" s="17">
        <f t="shared" si="0"/>
        <v>0</v>
      </c>
      <c r="E26" s="17">
        <f t="shared" si="0"/>
        <v>0</v>
      </c>
      <c r="F26" s="17">
        <f t="shared" si="0"/>
        <v>0</v>
      </c>
      <c r="G26" s="17">
        <f t="shared" si="0"/>
        <v>0</v>
      </c>
      <c r="H26" s="17">
        <f t="shared" si="0"/>
        <v>0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25"/>
      <c r="N26" s="38" t="s">
        <v>46</v>
      </c>
      <c r="O26" s="35"/>
    </row>
    <row r="27" spans="1:15" ht="12.75">
      <c r="A27" s="15" t="s">
        <v>51</v>
      </c>
      <c r="B27" s="17">
        <f>B26*0.1</f>
        <v>0</v>
      </c>
      <c r="C27" s="17">
        <f aca="true" t="shared" si="1" ref="C27:L27">C26*0.1</f>
        <v>0</v>
      </c>
      <c r="D27" s="17">
        <f t="shared" si="1"/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L27" s="17">
        <f t="shared" si="1"/>
        <v>0</v>
      </c>
      <c r="M27" s="25"/>
      <c r="N27" s="37" t="s">
        <v>47</v>
      </c>
      <c r="O27" s="26"/>
    </row>
    <row r="28" spans="1:15" ht="12.75">
      <c r="A28" s="15" t="s">
        <v>52</v>
      </c>
      <c r="B28" s="17">
        <f>B26*0.1</f>
        <v>0</v>
      </c>
      <c r="C28" s="17">
        <f aca="true" t="shared" si="2" ref="C28:L28">C26*0.1</f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25"/>
      <c r="N28" s="38" t="s">
        <v>50</v>
      </c>
      <c r="O28" s="35"/>
    </row>
    <row r="29" spans="1:15" ht="12.75">
      <c r="A29" s="15" t="s">
        <v>54</v>
      </c>
      <c r="B29" s="17">
        <f>B26-B27-B28</f>
        <v>0</v>
      </c>
      <c r="C29" s="17">
        <f aca="true" t="shared" si="3" ref="C29:L29">C26-C27-C28</f>
        <v>0</v>
      </c>
      <c r="D29" s="17">
        <f t="shared" si="3"/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25"/>
      <c r="N29" s="38" t="s">
        <v>48</v>
      </c>
      <c r="O29" s="35"/>
    </row>
    <row r="30" spans="1:15" ht="12.7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5"/>
      <c r="M30" s="25"/>
      <c r="N30" s="37" t="s">
        <v>49</v>
      </c>
      <c r="O30" s="26"/>
    </row>
    <row r="31" spans="1:15" ht="12.75">
      <c r="A31" s="15" t="s">
        <v>76</v>
      </c>
      <c r="B31" s="17">
        <f>$O$30*$O$29*-1+O30</f>
        <v>0</v>
      </c>
      <c r="C31" s="27">
        <f aca="true" t="shared" si="4" ref="C31:J31">$O$30*$O$29*-1</f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  <c r="J31" s="27">
        <f t="shared" si="4"/>
        <v>0</v>
      </c>
      <c r="K31" s="17">
        <f>$O$30*$O$29*-1-O30</f>
        <v>0</v>
      </c>
      <c r="L31" s="25" t="s">
        <v>12</v>
      </c>
      <c r="M31" s="25"/>
      <c r="N31" s="38" t="s">
        <v>57</v>
      </c>
      <c r="O31" s="35"/>
    </row>
    <row r="32" spans="1:15" ht="12.75">
      <c r="A32" s="15" t="s">
        <v>63</v>
      </c>
      <c r="B32" s="17">
        <f>O25*-1</f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 t="e">
        <f>L29/O31*(1-O32)</f>
        <v>#DIV/0!</v>
      </c>
      <c r="L32" s="25"/>
      <c r="M32" s="25"/>
      <c r="N32" s="38" t="s">
        <v>61</v>
      </c>
      <c r="O32" s="35"/>
    </row>
    <row r="33" spans="1:13" ht="12.7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5"/>
      <c r="M33" s="25"/>
    </row>
    <row r="34" spans="1:15" ht="12.75">
      <c r="A34" s="15" t="s">
        <v>55</v>
      </c>
      <c r="B34" s="17">
        <f>B29+B31+B32</f>
        <v>0</v>
      </c>
      <c r="C34" s="17">
        <f aca="true" t="shared" si="5" ref="C34:K34">C29+C31+C32</f>
        <v>0</v>
      </c>
      <c r="D34" s="17">
        <f t="shared" si="5"/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 t="e">
        <f t="shared" si="5"/>
        <v>#DIV/0!</v>
      </c>
      <c r="L34" s="40" t="s">
        <v>78</v>
      </c>
      <c r="M34" s="40"/>
      <c r="N34" s="39"/>
      <c r="O34" s="41"/>
    </row>
    <row r="36" spans="1:3" ht="12.75">
      <c r="A36" s="5"/>
      <c r="B36" s="30"/>
      <c r="C36" s="29"/>
    </row>
    <row r="37" spans="2:6" ht="12.75">
      <c r="B37" s="28" t="s">
        <v>77</v>
      </c>
      <c r="C37" s="20"/>
      <c r="D37" s="20"/>
      <c r="E37" s="20"/>
      <c r="F37" s="20"/>
    </row>
    <row r="38" ht="12.75">
      <c r="A38" t="s">
        <v>66</v>
      </c>
    </row>
    <row r="39" spans="2:5" ht="12.75">
      <c r="B39" s="15" t="s">
        <v>15</v>
      </c>
      <c r="C39" s="26"/>
      <c r="E39" s="1" t="s">
        <v>67</v>
      </c>
    </row>
    <row r="40" ht="12.75">
      <c r="A40" t="s">
        <v>68</v>
      </c>
    </row>
    <row r="41" spans="2:5" ht="12.75">
      <c r="B41" s="15" t="s">
        <v>15</v>
      </c>
      <c r="C41" s="26"/>
      <c r="E41" s="1" t="s">
        <v>69</v>
      </c>
    </row>
    <row r="42" ht="12.75">
      <c r="A42" t="s">
        <v>70</v>
      </c>
    </row>
    <row r="43" spans="2:5" ht="12.75">
      <c r="B43" s="15" t="s">
        <v>15</v>
      </c>
      <c r="C43" s="26"/>
      <c r="E43" s="1" t="s">
        <v>71</v>
      </c>
    </row>
    <row r="44" ht="12.75">
      <c r="A44" t="s">
        <v>73</v>
      </c>
    </row>
    <row r="45" spans="2:5" ht="12.75">
      <c r="B45" s="15" t="s">
        <v>15</v>
      </c>
      <c r="C45" s="26"/>
      <c r="E45" s="1" t="s">
        <v>72</v>
      </c>
    </row>
    <row r="46" ht="12.75">
      <c r="A46" t="s">
        <v>74</v>
      </c>
    </row>
    <row r="47" spans="2:14" ht="12.75">
      <c r="B47" s="15" t="s">
        <v>15</v>
      </c>
      <c r="C47" s="26"/>
      <c r="E47" s="1" t="s">
        <v>71</v>
      </c>
      <c r="K47" s="39" t="s">
        <v>80</v>
      </c>
      <c r="L47" s="39"/>
      <c r="M47" s="39"/>
      <c r="N47" s="39"/>
    </row>
    <row r="49" ht="12.75">
      <c r="A49" s="1" t="s">
        <v>75</v>
      </c>
    </row>
    <row r="50" spans="1:12" ht="77.25" customHeight="1">
      <c r="A50" s="42" t="s">
        <v>79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0:11" ht="12.75">
      <c r="J51" s="39" t="s">
        <v>81</v>
      </c>
      <c r="K51" s="39"/>
    </row>
  </sheetData>
  <mergeCells count="1">
    <mergeCell ref="A50:L5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28125" style="0" bestFit="1" customWidth="1"/>
    <col min="3" max="3" width="14.140625" style="0" customWidth="1"/>
    <col min="4" max="4" width="11.421875" style="0" customWidth="1"/>
    <col min="5" max="5" width="13.421875" style="0" customWidth="1"/>
    <col min="8" max="8" width="18.8515625" style="0" customWidth="1"/>
    <col min="9" max="9" width="9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44" t="s">
        <v>12</v>
      </c>
      <c r="E2" s="44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ht="12.75">
      <c r="A6" s="5" t="s">
        <v>20</v>
      </c>
    </row>
    <row r="7" ht="12.75">
      <c r="A7" s="5" t="s">
        <v>21</v>
      </c>
    </row>
    <row r="8" ht="12.75">
      <c r="A8" s="5" t="s">
        <v>22</v>
      </c>
    </row>
    <row r="9" ht="12.75">
      <c r="A9" s="5" t="s">
        <v>9</v>
      </c>
    </row>
    <row r="10" ht="12.75">
      <c r="A10" s="5" t="s">
        <v>23</v>
      </c>
    </row>
    <row r="11" ht="12.75">
      <c r="A11" s="5" t="s">
        <v>24</v>
      </c>
    </row>
    <row r="12" ht="12.75">
      <c r="A12" s="1" t="s">
        <v>2</v>
      </c>
    </row>
    <row r="13" ht="12.75">
      <c r="A13" s="1" t="s">
        <v>3</v>
      </c>
    </row>
    <row r="14" ht="12.75">
      <c r="A14" s="1" t="s">
        <v>11</v>
      </c>
    </row>
    <row r="15" ht="12.75">
      <c r="A15" s="1" t="s">
        <v>25</v>
      </c>
    </row>
    <row r="16" ht="12.75">
      <c r="A16" s="5"/>
    </row>
    <row r="17" spans="1:9" ht="12.75">
      <c r="A17" s="6" t="s">
        <v>26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6" t="s">
        <v>27</v>
      </c>
      <c r="B18" s="4"/>
      <c r="C18" s="4"/>
      <c r="D18" s="4"/>
      <c r="E18" s="4"/>
      <c r="F18" s="4"/>
      <c r="G18" s="4"/>
      <c r="H18" s="4"/>
      <c r="I18" s="14" t="s">
        <v>32</v>
      </c>
    </row>
    <row r="19" ht="12.75">
      <c r="A19" s="5"/>
    </row>
    <row r="20" spans="1:9" ht="38.25">
      <c r="A20" s="15" t="s">
        <v>0</v>
      </c>
      <c r="B20" s="15" t="s">
        <v>1</v>
      </c>
      <c r="C20" s="16" t="s">
        <v>17</v>
      </c>
      <c r="D20" s="15" t="s">
        <v>6</v>
      </c>
      <c r="E20" s="16" t="s">
        <v>16</v>
      </c>
      <c r="H20" s="15" t="s">
        <v>18</v>
      </c>
      <c r="I20" s="15"/>
    </row>
    <row r="21" spans="1:9" ht="12.75">
      <c r="A21" s="15">
        <v>0</v>
      </c>
      <c r="B21" s="17">
        <v>0</v>
      </c>
      <c r="C21" s="31"/>
      <c r="D21" s="31"/>
      <c r="E21" s="17">
        <f>B21+C21+D21</f>
        <v>0</v>
      </c>
      <c r="H21" s="15" t="s">
        <v>19</v>
      </c>
      <c r="I21" s="15">
        <v>0.15</v>
      </c>
    </row>
    <row r="22" spans="1:9" ht="12.75">
      <c r="A22" s="15">
        <v>1</v>
      </c>
      <c r="B22" s="17">
        <v>1100000</v>
      </c>
      <c r="C22" s="31"/>
      <c r="D22" s="31"/>
      <c r="E22" s="17">
        <f>B22+C22+D22</f>
        <v>1100000</v>
      </c>
      <c r="H22" s="15" t="s">
        <v>28</v>
      </c>
      <c r="I22" s="15">
        <v>0.13</v>
      </c>
    </row>
    <row r="23" spans="1:9" ht="12.75">
      <c r="A23" s="15">
        <v>2</v>
      </c>
      <c r="B23" s="17">
        <v>1150000</v>
      </c>
      <c r="C23" s="31"/>
      <c r="D23" s="31"/>
      <c r="E23" s="31"/>
      <c r="H23" s="15" t="s">
        <v>29</v>
      </c>
      <c r="I23" s="15">
        <v>0.05</v>
      </c>
    </row>
    <row r="24" spans="1:5" ht="12.75">
      <c r="A24" s="15">
        <v>3</v>
      </c>
      <c r="B24" s="17">
        <v>1190000</v>
      </c>
      <c r="C24" s="31"/>
      <c r="D24" s="31"/>
      <c r="E24" s="31"/>
    </row>
    <row r="25" spans="1:5" ht="12.75">
      <c r="A25" s="15">
        <v>4</v>
      </c>
      <c r="B25" s="17">
        <v>1300000</v>
      </c>
      <c r="C25" s="31"/>
      <c r="D25" s="31"/>
      <c r="E25" s="31"/>
    </row>
    <row r="26" spans="1:5" ht="12.75">
      <c r="A26" s="15">
        <v>5</v>
      </c>
      <c r="B26" s="17">
        <v>1480000</v>
      </c>
      <c r="C26" s="31"/>
      <c r="D26" s="31"/>
      <c r="E26" s="31"/>
    </row>
    <row r="27" spans="1:3" ht="12.75">
      <c r="A27" s="21">
        <v>6</v>
      </c>
      <c r="B27" s="32"/>
      <c r="C27" s="22" t="s">
        <v>12</v>
      </c>
    </row>
    <row r="30" spans="1:9" ht="12.75">
      <c r="A30" s="3" t="s">
        <v>7</v>
      </c>
      <c r="B30" s="3"/>
      <c r="C30" s="3"/>
      <c r="D30" s="3"/>
      <c r="E30" s="3"/>
      <c r="F30" s="3"/>
      <c r="G30" s="3"/>
      <c r="H30" s="3"/>
      <c r="I30" s="3"/>
    </row>
    <row r="31" spans="1:9" ht="12.75">
      <c r="A31" s="3" t="s">
        <v>8</v>
      </c>
      <c r="B31" s="3"/>
      <c r="C31" s="3"/>
      <c r="D31" s="3"/>
      <c r="E31" s="3"/>
      <c r="F31" s="3"/>
      <c r="G31" s="3"/>
      <c r="H31" s="3"/>
      <c r="I31" s="3"/>
    </row>
    <row r="32" ht="12.75">
      <c r="I32" s="14" t="s">
        <v>33</v>
      </c>
    </row>
    <row r="33" spans="1:12" ht="38.25">
      <c r="A33" s="15" t="s">
        <v>0</v>
      </c>
      <c r="B33" s="15" t="s">
        <v>1</v>
      </c>
      <c r="C33" s="16" t="s">
        <v>17</v>
      </c>
      <c r="D33" s="15" t="s">
        <v>6</v>
      </c>
      <c r="E33" s="16" t="s">
        <v>16</v>
      </c>
      <c r="F33" s="8"/>
      <c r="G33" s="8"/>
      <c r="H33" s="24" t="s">
        <v>18</v>
      </c>
      <c r="I33" s="24"/>
      <c r="J33" s="8"/>
      <c r="K33" s="8"/>
      <c r="L33" s="8"/>
    </row>
    <row r="34" spans="1:12" ht="12.75">
      <c r="A34" s="15">
        <v>0</v>
      </c>
      <c r="B34" s="15">
        <v>0</v>
      </c>
      <c r="C34" s="31"/>
      <c r="D34" s="31"/>
      <c r="E34" s="17">
        <f>B34+C34+D34</f>
        <v>0</v>
      </c>
      <c r="F34" s="8"/>
      <c r="G34" s="8"/>
      <c r="H34" s="15" t="s">
        <v>19</v>
      </c>
      <c r="I34" s="15">
        <v>0.15</v>
      </c>
      <c r="J34" s="8"/>
      <c r="K34" s="8"/>
      <c r="L34" s="8"/>
    </row>
    <row r="35" spans="1:12" ht="12.75">
      <c r="A35" s="15">
        <v>1</v>
      </c>
      <c r="B35" s="17">
        <f>B22</f>
        <v>1100000</v>
      </c>
      <c r="C35" s="31"/>
      <c r="D35" s="31"/>
      <c r="E35" s="17">
        <f>B35+C35+D35</f>
        <v>1100000</v>
      </c>
      <c r="F35" s="8"/>
      <c r="G35" s="8"/>
      <c r="H35" s="15" t="s">
        <v>28</v>
      </c>
      <c r="I35" s="15">
        <v>0.13</v>
      </c>
      <c r="J35" s="8"/>
      <c r="K35" s="8"/>
      <c r="L35" s="8"/>
    </row>
    <row r="36" spans="1:12" ht="12.75">
      <c r="A36" s="15">
        <v>2</v>
      </c>
      <c r="B36" s="17">
        <f>B23</f>
        <v>1150000</v>
      </c>
      <c r="C36" s="31"/>
      <c r="D36" s="31"/>
      <c r="E36" s="31"/>
      <c r="F36" s="8"/>
      <c r="G36" s="8"/>
      <c r="H36" s="15" t="s">
        <v>29</v>
      </c>
      <c r="I36" s="15">
        <v>0.05</v>
      </c>
      <c r="J36" s="8"/>
      <c r="K36" s="8"/>
      <c r="L36" s="8"/>
    </row>
    <row r="37" spans="1:12" ht="12.75">
      <c r="A37" s="15">
        <v>3</v>
      </c>
      <c r="B37" s="17">
        <f>B24</f>
        <v>1190000</v>
      </c>
      <c r="C37" s="31"/>
      <c r="D37" s="31"/>
      <c r="E37" s="31"/>
      <c r="F37" s="8"/>
      <c r="G37" s="8"/>
      <c r="H37" s="24" t="s">
        <v>30</v>
      </c>
      <c r="I37" s="24">
        <v>0.25</v>
      </c>
      <c r="J37" s="8"/>
      <c r="K37" s="8"/>
      <c r="L37" s="8"/>
    </row>
    <row r="38" spans="1:12" ht="12.75">
      <c r="A38" s="15">
        <v>4</v>
      </c>
      <c r="B38" s="17">
        <f>B25</f>
        <v>1300000</v>
      </c>
      <c r="C38" s="31"/>
      <c r="D38" s="31"/>
      <c r="E38" s="31"/>
      <c r="F38" s="8"/>
      <c r="G38" s="8"/>
      <c r="H38" s="8"/>
      <c r="I38" s="8"/>
      <c r="J38" s="8"/>
      <c r="K38" s="8"/>
      <c r="L38" s="8"/>
    </row>
    <row r="39" spans="1:12" ht="12.75">
      <c r="A39" s="15">
        <v>5</v>
      </c>
      <c r="B39" s="17">
        <f>B26</f>
        <v>1480000</v>
      </c>
      <c r="C39" s="31"/>
      <c r="D39" s="31"/>
      <c r="E39" s="31"/>
      <c r="F39" s="8"/>
      <c r="G39" s="8"/>
      <c r="H39" s="8"/>
      <c r="I39" s="8"/>
      <c r="J39" s="8"/>
      <c r="K39" s="8"/>
      <c r="L39" s="8"/>
    </row>
    <row r="40" spans="1:12" ht="13.5" thickBot="1">
      <c r="A40" s="21">
        <v>6</v>
      </c>
      <c r="B40" s="31"/>
      <c r="C40" s="23" t="s">
        <v>12</v>
      </c>
      <c r="F40" s="8"/>
      <c r="G40" s="8"/>
      <c r="H40" s="8"/>
      <c r="I40" s="8"/>
      <c r="J40" s="8"/>
      <c r="K40" s="8"/>
      <c r="L40" s="8"/>
    </row>
    <row r="41" spans="1:12" ht="12.75">
      <c r="A41" s="8"/>
      <c r="B41" s="18" t="s">
        <v>14</v>
      </c>
      <c r="C41" s="33"/>
      <c r="D41" s="8"/>
      <c r="E41" s="8"/>
      <c r="F41" s="8"/>
      <c r="G41" s="8"/>
      <c r="H41" s="8"/>
      <c r="I41" s="8"/>
      <c r="J41" s="8"/>
      <c r="K41" s="8"/>
      <c r="L41" s="8"/>
    </row>
    <row r="42" spans="1:12" ht="13.5" thickBot="1">
      <c r="A42" s="8"/>
      <c r="B42" s="19" t="s">
        <v>15</v>
      </c>
      <c r="C42" s="34"/>
      <c r="D42" s="8" t="s">
        <v>12</v>
      </c>
      <c r="E42" s="11" t="s">
        <v>12</v>
      </c>
      <c r="F42" s="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 t="s">
        <v>12</v>
      </c>
      <c r="E43" s="13" t="s">
        <v>12</v>
      </c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3" t="s">
        <v>31</v>
      </c>
      <c r="B45" s="4"/>
      <c r="C45" s="4"/>
      <c r="D45" s="4"/>
      <c r="E45" s="4"/>
      <c r="F45" s="4"/>
      <c r="G45" s="4"/>
      <c r="H45" s="4"/>
      <c r="I45" s="4"/>
      <c r="J45" s="8"/>
      <c r="K45" s="8"/>
      <c r="L45" s="8"/>
    </row>
    <row r="46" spans="1:12" ht="12.75">
      <c r="A46" s="3" t="s">
        <v>10</v>
      </c>
      <c r="B46" s="4"/>
      <c r="C46" s="4"/>
      <c r="D46" s="4"/>
      <c r="E46" s="4"/>
      <c r="F46" s="4"/>
      <c r="G46" s="4"/>
      <c r="H46" s="4"/>
      <c r="I46" s="14" t="s">
        <v>34</v>
      </c>
      <c r="J46" s="8"/>
      <c r="K46" s="8"/>
      <c r="L46" s="8"/>
    </row>
    <row r="47" spans="1:12" ht="13.5" thickBo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3.5" thickBot="1">
      <c r="A48" s="45" t="s">
        <v>13</v>
      </c>
      <c r="B48" s="46"/>
      <c r="C48" s="46"/>
      <c r="D48" s="46"/>
      <c r="E48" s="46"/>
      <c r="F48" s="46"/>
      <c r="G48" s="46"/>
      <c r="H48" s="46"/>
      <c r="I48" s="47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/>
      <c r="B50" s="10"/>
      <c r="C50" s="10"/>
      <c r="D50" s="8"/>
      <c r="E50" s="9"/>
      <c r="F50" s="8"/>
      <c r="G50" s="8"/>
      <c r="H50" s="8"/>
      <c r="I50" s="8"/>
      <c r="J50" s="8"/>
      <c r="K50" s="8"/>
      <c r="L50" s="8"/>
    </row>
    <row r="51" spans="1:12" ht="12.75">
      <c r="A51" s="8"/>
      <c r="B51" s="9"/>
      <c r="C51" s="9"/>
      <c r="D51" s="8"/>
      <c r="E51" s="9"/>
      <c r="F51" s="8"/>
      <c r="G51" s="8"/>
      <c r="H51" s="8"/>
      <c r="I51" s="8"/>
      <c r="J51" s="8"/>
      <c r="K51" s="8"/>
      <c r="L51" s="8"/>
    </row>
    <row r="52" spans="1:12" ht="12.75">
      <c r="A52" s="8"/>
      <c r="B52" s="9"/>
      <c r="C52" s="9"/>
      <c r="D52" s="8"/>
      <c r="E52" s="9"/>
      <c r="F52" s="8"/>
      <c r="G52" s="8"/>
      <c r="H52" s="8"/>
      <c r="I52" s="8"/>
      <c r="J52" s="8"/>
      <c r="K52" s="8"/>
      <c r="L52" s="8"/>
    </row>
    <row r="53" spans="1:12" ht="12.75">
      <c r="A53" s="8"/>
      <c r="B53" s="9"/>
      <c r="C53" s="9"/>
      <c r="D53" s="8"/>
      <c r="E53" s="9"/>
      <c r="F53" s="8"/>
      <c r="G53" s="8"/>
      <c r="H53" s="8"/>
      <c r="I53" s="8"/>
      <c r="J53" s="8"/>
      <c r="K53" s="8"/>
      <c r="L53" s="8"/>
    </row>
    <row r="54" spans="1:12" ht="12.75">
      <c r="A54" s="8"/>
      <c r="B54" s="9"/>
      <c r="C54" s="9"/>
      <c r="D54" s="8"/>
      <c r="E54" s="9"/>
      <c r="F54" s="8"/>
      <c r="G54" s="8"/>
      <c r="H54" s="8"/>
      <c r="I54" s="8"/>
      <c r="J54" s="8"/>
      <c r="K54" s="8"/>
      <c r="L54" s="8"/>
    </row>
    <row r="55" spans="1:12" ht="12.75">
      <c r="A55" s="8"/>
      <c r="B55" s="9"/>
      <c r="C55" s="9"/>
      <c r="D55" s="8"/>
      <c r="E55" s="9"/>
      <c r="F55" s="8"/>
      <c r="G55" s="8"/>
      <c r="H55" s="8"/>
      <c r="I55" s="8"/>
      <c r="J55" s="8"/>
      <c r="K55" s="8"/>
      <c r="L55" s="8"/>
    </row>
    <row r="56" spans="1:12" ht="12.75">
      <c r="A56" s="8"/>
      <c r="B56" s="9"/>
      <c r="C56" s="9"/>
      <c r="D56" s="8"/>
      <c r="E56" s="9"/>
      <c r="F56" s="8"/>
      <c r="G56" s="8"/>
      <c r="H56" s="8"/>
      <c r="I56" s="8"/>
      <c r="J56" s="8"/>
      <c r="K56" s="8"/>
      <c r="L56" s="8"/>
    </row>
    <row r="57" spans="1:12" ht="12.75">
      <c r="A57" s="8"/>
      <c r="B57" s="11"/>
      <c r="C57" s="11"/>
      <c r="D57" s="12"/>
      <c r="E57" s="12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</sheetData>
  <mergeCells count="2">
    <mergeCell ref="D2:E2"/>
    <mergeCell ref="A48:I48"/>
  </mergeCells>
  <printOptions/>
  <pageMargins left="0.75" right="0.75" top="1" bottom="1" header="0.5" footer="0.5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UCF Rosen School of Hospitality Management</dc:creator>
  <cp:keywords/>
  <dc:description/>
  <cp:lastModifiedBy>LAJ</cp:lastModifiedBy>
  <cp:lastPrinted>2006-04-03T01:43:37Z</cp:lastPrinted>
  <dcterms:created xsi:type="dcterms:W3CDTF">2005-11-28T15:07:42Z</dcterms:created>
  <dcterms:modified xsi:type="dcterms:W3CDTF">2006-04-18T06:43:21Z</dcterms:modified>
  <cp:category/>
  <cp:version/>
  <cp:contentType/>
  <cp:contentStatus/>
</cp:coreProperties>
</file>