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0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C26" authorId="0">
      <text>
        <r>
          <rPr>
            <b/>
            <sz val="10"/>
            <rFont val="Tahoma"/>
            <family val="0"/>
          </rPr>
          <t>Preferred Customer: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<sst xmlns="http://schemas.openxmlformats.org/spreadsheetml/2006/main" count="65" uniqueCount="53">
  <si>
    <t>Cash and Marketable Securities</t>
  </si>
  <si>
    <t>Accounts Receivable</t>
  </si>
  <si>
    <t>Inventories</t>
  </si>
  <si>
    <t>Other Current Assets</t>
  </si>
  <si>
    <t>Total Current Assets</t>
  </si>
  <si>
    <t>Plant and Equipment</t>
  </si>
  <si>
    <t>Other Assets</t>
  </si>
  <si>
    <t>Total Assets</t>
  </si>
  <si>
    <t>Accounts Payable</t>
  </si>
  <si>
    <t>Other Current Liabilities</t>
  </si>
  <si>
    <t>Total Current Liabilities</t>
  </si>
  <si>
    <t>Long Term Debt</t>
  </si>
  <si>
    <t>Common Stock</t>
  </si>
  <si>
    <t>Retained Earnings</t>
  </si>
  <si>
    <t>Total Liabilities + Equity</t>
  </si>
  <si>
    <t>Assets</t>
  </si>
  <si>
    <t>Liabilities and Equity</t>
  </si>
  <si>
    <t>Net Sales</t>
  </si>
  <si>
    <t>Cost of Sales</t>
  </si>
  <si>
    <t>Selling, General and Admin Expenses</t>
  </si>
  <si>
    <t>Other Expenses</t>
  </si>
  <si>
    <t>Total Expenses</t>
  </si>
  <si>
    <t>Earnings before taxes</t>
  </si>
  <si>
    <t>Taxes</t>
  </si>
  <si>
    <t>Net Income after Taxes</t>
  </si>
  <si>
    <t>Total Stockholder's Equity</t>
  </si>
  <si>
    <t>Payables Deferral Period</t>
  </si>
  <si>
    <t>Cost of Sales/360</t>
  </si>
  <si>
    <t>Inventory Conversion Period</t>
  </si>
  <si>
    <t>Average Inventory</t>
  </si>
  <si>
    <t>Operating Cycle</t>
  </si>
  <si>
    <t>Receivables Conversion Period</t>
  </si>
  <si>
    <t>Annual Sales/360</t>
  </si>
  <si>
    <t>Cash Conversion Cycle</t>
  </si>
  <si>
    <t>Daily Cost of Sales</t>
  </si>
  <si>
    <t>Financing Needs</t>
  </si>
  <si>
    <t>Cost of Funds @ 8%</t>
  </si>
  <si>
    <t>Reduce CCC by 20 days</t>
  </si>
  <si>
    <t>Cash Savings</t>
  </si>
  <si>
    <t>Additional Cash on Hand</t>
  </si>
  <si>
    <t>Income Statement</t>
  </si>
  <si>
    <t xml:space="preserve">Balance Sheet </t>
  </si>
  <si>
    <t>(as a result of reduced financing needs)</t>
  </si>
  <si>
    <t>= Payables Deferral Period (days)</t>
  </si>
  <si>
    <t>= Inventory Conversion Period (days)</t>
  </si>
  <si>
    <t>= Receivables Conversion Period (days)</t>
  </si>
  <si>
    <t>x Cash Conversion Cycle</t>
  </si>
  <si>
    <t>= Financing Needs</t>
  </si>
  <si>
    <t xml:space="preserve">Xtreme Toys® </t>
  </si>
  <si>
    <t>.</t>
  </si>
  <si>
    <t>CCC = ICP + RCP - PDP</t>
  </si>
  <si>
    <t>OC = ICP + RCP + PDP</t>
  </si>
  <si>
    <t>***Please make sure this is the correct number***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</si>
</sst>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Times New Roman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color indexed="17"/>
      <name val="TimesNewRoman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17" applyNumberForma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Continuous"/>
    </xf>
    <xf numFmtId="165" fontId="0" fillId="0" borderId="0" xfId="17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171" fontId="10" fillId="0" borderId="4" xfId="15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171" fontId="10" fillId="0" borderId="6" xfId="15" applyNumberFormat="1" applyFont="1" applyBorder="1" applyAlignment="1">
      <alignment/>
    </xf>
    <xf numFmtId="0" fontId="11" fillId="0" borderId="7" xfId="0" applyFont="1" applyBorder="1" applyAlignment="1">
      <alignment/>
    </xf>
    <xf numFmtId="171" fontId="11" fillId="0" borderId="8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0" xfId="0" applyFont="1" applyAlignment="1">
      <alignment/>
    </xf>
    <xf numFmtId="172" fontId="13" fillId="0" borderId="4" xfId="15" applyNumberFormat="1" applyFont="1" applyBorder="1" applyAlignment="1">
      <alignment/>
    </xf>
    <xf numFmtId="172" fontId="13" fillId="0" borderId="6" xfId="15" applyNumberFormat="1" applyFont="1" applyBorder="1" applyAlignment="1">
      <alignment/>
    </xf>
    <xf numFmtId="172" fontId="13" fillId="0" borderId="6" xfId="15" applyNumberFormat="1" applyFont="1" applyBorder="1" applyAlignment="1">
      <alignment horizontal="center"/>
    </xf>
    <xf numFmtId="172" fontId="14" fillId="0" borderId="8" xfId="15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2" xfId="17" applyNumberFormat="1" applyFont="1" applyBorder="1" applyAlignment="1">
      <alignment/>
    </xf>
    <xf numFmtId="41" fontId="1" fillId="0" borderId="0" xfId="17" applyNumberFormat="1" applyFont="1" applyAlignment="1">
      <alignment/>
    </xf>
    <xf numFmtId="42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3">
      <selection activeCell="D54" sqref="D54"/>
    </sheetView>
  </sheetViews>
  <sheetFormatPr defaultColWidth="9.140625" defaultRowHeight="12.75"/>
  <cols>
    <col min="1" max="1" width="33.28125" style="0" bestFit="1" customWidth="1"/>
    <col min="2" max="2" width="14.7109375" style="0" bestFit="1" customWidth="1"/>
    <col min="3" max="3" width="2.8515625" style="0" customWidth="1"/>
    <col min="4" max="4" width="23.00390625" style="0" bestFit="1" customWidth="1"/>
    <col min="5" max="5" width="11.28125" style="0" bestFit="1" customWidth="1"/>
    <col min="6" max="6" width="26.8515625" style="0" bestFit="1" customWidth="1"/>
  </cols>
  <sheetData>
    <row r="1" ht="18">
      <c r="A1" s="27" t="s">
        <v>48</v>
      </c>
    </row>
    <row r="2" spans="1:3" ht="15">
      <c r="A2" s="18" t="s">
        <v>41</v>
      </c>
      <c r="C2" s="16"/>
    </row>
    <row r="3" spans="1:4" ht="12.75">
      <c r="A3" s="6" t="s">
        <v>15</v>
      </c>
      <c r="D3" s="6" t="s">
        <v>16</v>
      </c>
    </row>
    <row r="4" spans="1:5" ht="12.75">
      <c r="A4" t="s">
        <v>0</v>
      </c>
      <c r="B4" s="17">
        <v>880000</v>
      </c>
      <c r="D4" t="s">
        <v>8</v>
      </c>
      <c r="E4" s="4">
        <v>750000</v>
      </c>
    </row>
    <row r="5" spans="1:5" ht="12.75">
      <c r="A5" t="s">
        <v>1</v>
      </c>
      <c r="B5" s="1">
        <v>2075000</v>
      </c>
      <c r="D5" t="s">
        <v>9</v>
      </c>
      <c r="E5" s="2">
        <v>1950000</v>
      </c>
    </row>
    <row r="6" spans="1:5" ht="12.75">
      <c r="A6" t="s">
        <v>2</v>
      </c>
      <c r="B6" s="1">
        <v>2100000</v>
      </c>
      <c r="D6" t="s">
        <v>10</v>
      </c>
      <c r="E6" s="4">
        <f>SUM(E4:E5)</f>
        <v>2700000</v>
      </c>
    </row>
    <row r="7" spans="1:5" ht="12.75">
      <c r="A7" t="s">
        <v>3</v>
      </c>
      <c r="B7" s="2">
        <v>300000</v>
      </c>
      <c r="E7" s="1"/>
    </row>
    <row r="8" spans="1:5" ht="12.75">
      <c r="A8" t="s">
        <v>4</v>
      </c>
      <c r="B8" s="4">
        <f>SUM(B4:B7)</f>
        <v>5355000</v>
      </c>
      <c r="D8" t="s">
        <v>11</v>
      </c>
      <c r="E8" s="1">
        <v>1700000</v>
      </c>
    </row>
    <row r="9" spans="2:5" ht="12.75">
      <c r="B9" s="1"/>
      <c r="E9" s="1"/>
    </row>
    <row r="10" spans="1:5" ht="12.75">
      <c r="A10" t="s">
        <v>5</v>
      </c>
      <c r="B10" s="1">
        <v>3700000</v>
      </c>
      <c r="D10" t="s">
        <v>12</v>
      </c>
      <c r="E10" s="1">
        <v>300000</v>
      </c>
    </row>
    <row r="11" spans="1:5" ht="12.75">
      <c r="A11" t="s">
        <v>6</v>
      </c>
      <c r="B11" s="1">
        <v>700000</v>
      </c>
      <c r="D11" t="s">
        <v>13</v>
      </c>
      <c r="E11" s="1">
        <v>5055000</v>
      </c>
    </row>
    <row r="12" spans="2:5" ht="12.75">
      <c r="B12" s="1"/>
      <c r="D12" t="s">
        <v>25</v>
      </c>
      <c r="E12" s="4">
        <f>SUM(E10:E11)</f>
        <v>5355000</v>
      </c>
    </row>
    <row r="13" spans="1:5" ht="13.5" thickBot="1">
      <c r="A13" t="s">
        <v>7</v>
      </c>
      <c r="B13" s="5">
        <f>B8+B10+B11</f>
        <v>9755000</v>
      </c>
      <c r="D13" t="s">
        <v>14</v>
      </c>
      <c r="E13" s="5">
        <f>E6+E8+E10+E11</f>
        <v>9755000</v>
      </c>
    </row>
    <row r="14" ht="13.5" thickTop="1">
      <c r="F14" s="15"/>
    </row>
    <row r="16" ht="15">
      <c r="A16" s="19" t="s">
        <v>40</v>
      </c>
    </row>
    <row r="17" spans="1:4" ht="12.75">
      <c r="A17" t="s">
        <v>17</v>
      </c>
      <c r="B17" s="4">
        <v>12000000</v>
      </c>
      <c r="D17" t="s">
        <v>49</v>
      </c>
    </row>
    <row r="18" spans="1:2" ht="12.75">
      <c r="A18" t="s">
        <v>18</v>
      </c>
      <c r="B18" s="1">
        <v>6700000</v>
      </c>
    </row>
    <row r="19" spans="1:2" ht="12.75">
      <c r="A19" t="s">
        <v>19</v>
      </c>
      <c r="B19" s="1">
        <v>2450000</v>
      </c>
    </row>
    <row r="20" spans="1:2" ht="12.75">
      <c r="A20" t="s">
        <v>20</v>
      </c>
      <c r="B20" s="2">
        <v>550000</v>
      </c>
    </row>
    <row r="21" spans="1:2" ht="12.75">
      <c r="A21" t="s">
        <v>21</v>
      </c>
      <c r="B21" s="4">
        <f>SUM(B18:B20)</f>
        <v>9700000</v>
      </c>
    </row>
    <row r="22" spans="1:2" ht="12.75">
      <c r="A22" t="s">
        <v>22</v>
      </c>
      <c r="B22" s="1">
        <f>B17-B21</f>
        <v>2300000</v>
      </c>
    </row>
    <row r="23" spans="1:2" ht="12.75">
      <c r="A23" t="s">
        <v>23</v>
      </c>
      <c r="B23" s="1">
        <v>825000</v>
      </c>
    </row>
    <row r="24" spans="1:2" ht="13.5" thickBot="1">
      <c r="A24" t="s">
        <v>24</v>
      </c>
      <c r="B24" s="5">
        <f>B22-B23</f>
        <v>1475000</v>
      </c>
    </row>
    <row r="25" ht="13.5" thickTop="1"/>
    <row r="26" ht="12.75">
      <c r="A26" s="8" t="s">
        <v>26</v>
      </c>
    </row>
    <row r="27" spans="1:2" ht="12.75">
      <c r="A27" s="22" t="s">
        <v>8</v>
      </c>
      <c r="B27" s="24">
        <v>750000</v>
      </c>
    </row>
    <row r="28" spans="1:2" ht="12.75">
      <c r="A28" s="21" t="s">
        <v>27</v>
      </c>
      <c r="B28" s="23">
        <f>6700000/360</f>
        <v>18611.11111111111</v>
      </c>
    </row>
    <row r="29" spans="1:2" ht="12.75">
      <c r="A29" s="20" t="s">
        <v>43</v>
      </c>
      <c r="B29" s="43">
        <f>B27/B28</f>
        <v>40.29850746268657</v>
      </c>
    </row>
    <row r="30" spans="1:2" ht="12.75">
      <c r="A30" s="9"/>
      <c r="B30" s="23"/>
    </row>
    <row r="31" spans="1:2" ht="12.75">
      <c r="A31" s="8" t="s">
        <v>28</v>
      </c>
      <c r="B31" s="23"/>
    </row>
    <row r="32" spans="1:2" ht="12.75">
      <c r="A32" s="22" t="s">
        <v>29</v>
      </c>
      <c r="B32" s="25">
        <f>B5</f>
        <v>2075000</v>
      </c>
    </row>
    <row r="33" spans="1:2" ht="12.75">
      <c r="A33" s="3" t="s">
        <v>27</v>
      </c>
      <c r="B33" s="23">
        <f>6700000/360</f>
        <v>18611.11111111111</v>
      </c>
    </row>
    <row r="34" spans="1:2" ht="12.75">
      <c r="A34" s="20" t="s">
        <v>44</v>
      </c>
      <c r="B34" s="43">
        <f>B32/B33</f>
        <v>111.49253731343285</v>
      </c>
    </row>
    <row r="35" spans="1:6" ht="16.5" thickBot="1">
      <c r="A35" s="9"/>
      <c r="B35" s="23"/>
      <c r="F35" s="35" t="s">
        <v>51</v>
      </c>
    </row>
    <row r="36" spans="1:7" ht="12.75">
      <c r="A36" s="8" t="s">
        <v>31</v>
      </c>
      <c r="B36" s="23"/>
      <c r="F36" s="29" t="s">
        <v>26</v>
      </c>
      <c r="G36" s="30">
        <v>40.29850746268657</v>
      </c>
    </row>
    <row r="37" spans="1:7" ht="12.75">
      <c r="A37" s="22" t="s">
        <v>1</v>
      </c>
      <c r="B37" s="24">
        <f>B5</f>
        <v>2075000</v>
      </c>
      <c r="F37" s="31" t="s">
        <v>28</v>
      </c>
      <c r="G37" s="32">
        <v>111.49253731343285</v>
      </c>
    </row>
    <row r="38" spans="1:7" ht="12.75">
      <c r="A38" s="3" t="s">
        <v>32</v>
      </c>
      <c r="B38" s="23">
        <f>B17/360</f>
        <v>33333.333333333336</v>
      </c>
      <c r="F38" s="31" t="s">
        <v>31</v>
      </c>
      <c r="G38" s="32">
        <v>62.25</v>
      </c>
    </row>
    <row r="39" spans="1:7" ht="13.5" thickBot="1">
      <c r="A39" s="20" t="s">
        <v>45</v>
      </c>
      <c r="B39" s="43">
        <f>B37/B38</f>
        <v>62.24999999999999</v>
      </c>
      <c r="F39" s="33" t="s">
        <v>30</v>
      </c>
      <c r="G39" s="34">
        <f>SUM(G36:G38)</f>
        <v>214.0410447761194</v>
      </c>
    </row>
    <row r="40" spans="1:2" ht="12.75">
      <c r="A40" s="9"/>
      <c r="B40" s="7"/>
    </row>
    <row r="41" spans="1:6" ht="16.5" thickBot="1">
      <c r="A41" s="8" t="s">
        <v>30</v>
      </c>
      <c r="B41" s="44">
        <f>B29+B34+B39</f>
        <v>214.0410447761194</v>
      </c>
      <c r="D41" s="28"/>
      <c r="F41" s="35" t="s">
        <v>50</v>
      </c>
    </row>
    <row r="42" spans="1:7" ht="12.75">
      <c r="A42" s="8" t="s">
        <v>33</v>
      </c>
      <c r="B42" s="44">
        <v>133</v>
      </c>
      <c r="F42" s="36" t="s">
        <v>28</v>
      </c>
      <c r="G42" s="39">
        <v>111.49253731343285</v>
      </c>
    </row>
    <row r="43" spans="6:7" ht="12.75">
      <c r="F43" s="37" t="s">
        <v>31</v>
      </c>
      <c r="G43" s="40">
        <v>62.25</v>
      </c>
    </row>
    <row r="44" spans="1:7" ht="12.75">
      <c r="A44" t="s">
        <v>34</v>
      </c>
      <c r="B44" s="13">
        <f>B18/360</f>
        <v>18611.11111111111</v>
      </c>
      <c r="F44" s="37" t="s">
        <v>26</v>
      </c>
      <c r="G44" s="41">
        <v>40.29850746268657</v>
      </c>
    </row>
    <row r="45" spans="1:7" ht="13.5" thickBot="1">
      <c r="A45" s="10" t="s">
        <v>46</v>
      </c>
      <c r="B45" s="2">
        <f>G45</f>
        <v>133.4440298507463</v>
      </c>
      <c r="F45" s="38" t="s">
        <v>33</v>
      </c>
      <c r="G45" s="42">
        <f>G42+G43-G44</f>
        <v>133.4440298507463</v>
      </c>
    </row>
    <row r="46" spans="1:2" ht="12.75">
      <c r="A46" s="26" t="s">
        <v>47</v>
      </c>
      <c r="B46" s="11">
        <f>B44*B45</f>
        <v>2483541.666666667</v>
      </c>
    </row>
    <row r="47" spans="1:2" ht="12.75">
      <c r="A47" t="s">
        <v>36</v>
      </c>
      <c r="B47" s="46">
        <f>B46*1.08</f>
        <v>2682225.0000000005</v>
      </c>
    </row>
    <row r="49" spans="1:4" ht="12.75">
      <c r="A49" t="s">
        <v>37</v>
      </c>
      <c r="B49" s="1">
        <f>(133-20)</f>
        <v>113</v>
      </c>
      <c r="D49" s="13"/>
    </row>
    <row r="50" spans="1:2" ht="12.75">
      <c r="A50" t="s">
        <v>35</v>
      </c>
      <c r="B50" s="4">
        <f>B44*B49</f>
        <v>2103055.5555555555</v>
      </c>
    </row>
    <row r="51" spans="1:2" ht="12.75">
      <c r="A51" t="s">
        <v>36</v>
      </c>
      <c r="B51" s="14">
        <f>B50*1.08</f>
        <v>2271300</v>
      </c>
    </row>
    <row r="52" spans="1:2" ht="13.5" thickBot="1">
      <c r="A52" s="12" t="s">
        <v>38</v>
      </c>
      <c r="B52" s="45">
        <f>B47-B51</f>
        <v>410925.00000000047</v>
      </c>
    </row>
    <row r="53" ht="13.5" thickTop="1"/>
    <row r="54" spans="1:4" ht="12.75">
      <c r="A54" t="s">
        <v>39</v>
      </c>
      <c r="B54" s="47">
        <v>410925</v>
      </c>
      <c r="D54" s="48" t="s">
        <v>52</v>
      </c>
    </row>
    <row r="55" ht="12.75">
      <c r="A55" t="s">
        <v>42</v>
      </c>
    </row>
  </sheetData>
  <printOptions/>
  <pageMargins left="0.75" right="0.75" top="0.5" bottom="0.56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Crystal</cp:lastModifiedBy>
  <cp:lastPrinted>2003-08-06T23:53:24Z</cp:lastPrinted>
  <dcterms:created xsi:type="dcterms:W3CDTF">2003-07-18T00:05:35Z</dcterms:created>
  <dcterms:modified xsi:type="dcterms:W3CDTF">2006-03-23T01:47:26Z</dcterms:modified>
  <cp:category/>
  <cp:version/>
  <cp:contentType/>
  <cp:contentStatus/>
</cp:coreProperties>
</file>