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<sst xmlns="http://schemas.openxmlformats.org/spreadsheetml/2006/main" count="62" uniqueCount="22">
  <si>
    <t>Revenues</t>
  </si>
  <si>
    <t>Dep.</t>
  </si>
  <si>
    <t>EBIT</t>
  </si>
  <si>
    <t>Tax</t>
  </si>
  <si>
    <t>Net Income</t>
  </si>
  <si>
    <t>YEAR</t>
  </si>
  <si>
    <t>Add:</t>
  </si>
  <si>
    <t xml:space="preserve">  Depreciation</t>
  </si>
  <si>
    <t>CASH FLOW</t>
  </si>
  <si>
    <t>XYZ CORPORATION</t>
  </si>
  <si>
    <t>Variable Exp.</t>
  </si>
  <si>
    <t>Fixed Exp.</t>
  </si>
  <si>
    <t>First Year</t>
  </si>
  <si>
    <t>Breakeven</t>
  </si>
  <si>
    <t>Units Sold</t>
  </si>
  <si>
    <t>Retail Price</t>
  </si>
  <si>
    <t xml:space="preserve">DOL = </t>
  </si>
  <si>
    <t xml:space="preserve">DFL = </t>
  </si>
  <si>
    <t xml:space="preserve">DCL = </t>
  </si>
  <si>
    <t>Interest Exp.</t>
  </si>
  <si>
    <t>FIXED LOWER/VARIABLE HIGHER</t>
  </si>
  <si>
    <t>FIXED HIGHER/VARIABLE LOWER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</si>
</sst>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0.140625" style="0" customWidth="1"/>
    <col min="3" max="3" width="11.57421875" style="0" customWidth="1"/>
    <col min="4" max="4" width="10.421875" style="0" customWidth="1"/>
    <col min="5" max="5" width="10.140625" style="0" customWidth="1"/>
    <col min="6" max="7" width="10.00390625" style="0" customWidth="1"/>
    <col min="8" max="8" width="11.140625" style="0" customWidth="1"/>
  </cols>
  <sheetData>
    <row r="1" ht="18">
      <c r="A1" s="5"/>
    </row>
    <row r="3" ht="15.75">
      <c r="A3" s="6" t="s">
        <v>9</v>
      </c>
    </row>
    <row r="4" spans="1:9" ht="12.75">
      <c r="A4" t="s">
        <v>15</v>
      </c>
      <c r="B4">
        <v>15</v>
      </c>
      <c r="I4" t="s">
        <v>12</v>
      </c>
    </row>
    <row r="5" spans="1:9" ht="12.75">
      <c r="A5" t="s">
        <v>5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I5" t="s">
        <v>13</v>
      </c>
    </row>
    <row r="6" spans="1:9" ht="12.75">
      <c r="A6" t="s">
        <v>14</v>
      </c>
      <c r="C6">
        <v>200</v>
      </c>
      <c r="D6" s="3">
        <f aca="true" t="shared" si="0" ref="D6:G8">+C6*1.1</f>
        <v>220.00000000000003</v>
      </c>
      <c r="E6" s="3">
        <f t="shared" si="0"/>
        <v>242.00000000000006</v>
      </c>
      <c r="F6" s="3">
        <f t="shared" si="0"/>
        <v>266.2000000000001</v>
      </c>
      <c r="G6" s="3">
        <f t="shared" si="0"/>
        <v>292.82000000000016</v>
      </c>
      <c r="I6" s="3">
        <f>(+C9+C10+C12)/(B4-(C8/C6))</f>
        <v>44.54545454545455</v>
      </c>
    </row>
    <row r="7" spans="1:9" ht="12.75">
      <c r="A7" t="s">
        <v>0</v>
      </c>
      <c r="B7" s="3"/>
      <c r="C7" s="3">
        <v>3000</v>
      </c>
      <c r="D7" s="3">
        <f t="shared" si="0"/>
        <v>3300.0000000000005</v>
      </c>
      <c r="E7" s="3">
        <f t="shared" si="0"/>
        <v>3630.000000000001</v>
      </c>
      <c r="F7" s="3">
        <f t="shared" si="0"/>
        <v>3993.0000000000014</v>
      </c>
      <c r="G7" s="3">
        <f t="shared" si="0"/>
        <v>4392.300000000002</v>
      </c>
      <c r="I7" s="3">
        <f>+I6*B4</f>
        <v>668.1818181818182</v>
      </c>
    </row>
    <row r="8" spans="1:9" ht="12.75">
      <c r="A8" t="s">
        <v>10</v>
      </c>
      <c r="B8" s="3"/>
      <c r="C8" s="3">
        <v>800</v>
      </c>
      <c r="D8" s="3">
        <f t="shared" si="0"/>
        <v>880.0000000000001</v>
      </c>
      <c r="E8" s="3">
        <f t="shared" si="0"/>
        <v>968.0000000000002</v>
      </c>
      <c r="F8" s="3">
        <f t="shared" si="0"/>
        <v>1064.8000000000004</v>
      </c>
      <c r="G8" s="3">
        <f t="shared" si="0"/>
        <v>1171.2800000000007</v>
      </c>
      <c r="I8" s="3">
        <f>+(C8/C7)*I7</f>
        <v>178.1818181818182</v>
      </c>
    </row>
    <row r="9" spans="1:9" ht="12.75">
      <c r="A9" t="s">
        <v>11</v>
      </c>
      <c r="B9" s="3"/>
      <c r="C9" s="3">
        <v>400</v>
      </c>
      <c r="D9" s="3">
        <f>+C9</f>
        <v>400</v>
      </c>
      <c r="E9" s="3">
        <f>+C9</f>
        <v>400</v>
      </c>
      <c r="F9" s="3">
        <f>+C9</f>
        <v>400</v>
      </c>
      <c r="G9" s="3">
        <f>+C9</f>
        <v>400</v>
      </c>
      <c r="I9" s="3">
        <f>+C9</f>
        <v>400</v>
      </c>
    </row>
    <row r="10" spans="1:9" ht="12.75">
      <c r="A10" t="s">
        <v>1</v>
      </c>
      <c r="B10" s="3"/>
      <c r="C10" s="3">
        <v>50</v>
      </c>
      <c r="D10" s="3">
        <f>+C10</f>
        <v>50</v>
      </c>
      <c r="E10" s="3">
        <f>+C10</f>
        <v>50</v>
      </c>
      <c r="F10" s="3">
        <f>+C10</f>
        <v>50</v>
      </c>
      <c r="G10" s="3">
        <f>+C10</f>
        <v>50</v>
      </c>
      <c r="I10" s="3">
        <f>+C10</f>
        <v>50</v>
      </c>
    </row>
    <row r="11" spans="1:9" ht="12.75">
      <c r="A11" t="s">
        <v>2</v>
      </c>
      <c r="B11" s="3"/>
      <c r="C11" s="3">
        <f>+C7-C8-C9-C10</f>
        <v>1750</v>
      </c>
      <c r="D11" s="3">
        <f>+D7-D8-D9-D10</f>
        <v>1970.0000000000005</v>
      </c>
      <c r="E11" s="3">
        <f>+E7-E8-E9-E10</f>
        <v>2212.000000000001</v>
      </c>
      <c r="F11" s="3">
        <f>+F7-F8-F9-F10</f>
        <v>2478.2000000000007</v>
      </c>
      <c r="G11" s="3">
        <f>+G7-G8-G9-G10</f>
        <v>2771.0200000000013</v>
      </c>
      <c r="I11" s="10">
        <f>+I7-I8-I9-I10</f>
        <v>40.00000000000006</v>
      </c>
    </row>
    <row r="12" spans="1:9" ht="12.75">
      <c r="A12" t="s">
        <v>19</v>
      </c>
      <c r="B12" s="3"/>
      <c r="C12" s="3">
        <v>40</v>
      </c>
      <c r="D12" s="3">
        <f>+C12</f>
        <v>40</v>
      </c>
      <c r="E12" s="3">
        <f>+C12</f>
        <v>40</v>
      </c>
      <c r="F12" s="3">
        <f>+C12</f>
        <v>40</v>
      </c>
      <c r="G12" s="3">
        <f>+C12</f>
        <v>40</v>
      </c>
      <c r="I12" s="10">
        <f>+C12</f>
        <v>40</v>
      </c>
    </row>
    <row r="13" spans="1:9" ht="12.75">
      <c r="A13" t="s">
        <v>3</v>
      </c>
      <c r="B13" s="3"/>
      <c r="C13" s="3">
        <f>(+C11-C12)*0.25</f>
        <v>427.5</v>
      </c>
      <c r="D13" s="3">
        <f aca="true" t="shared" si="1" ref="D13:I13">(+D11-D12)*0.25</f>
        <v>482.5000000000001</v>
      </c>
      <c r="E13" s="3">
        <f t="shared" si="1"/>
        <v>543.0000000000002</v>
      </c>
      <c r="F13" s="3">
        <f t="shared" si="1"/>
        <v>609.5500000000002</v>
      </c>
      <c r="G13" s="3">
        <f t="shared" si="1"/>
        <v>682.7550000000003</v>
      </c>
      <c r="H13" s="3"/>
      <c r="I13" s="3">
        <f t="shared" si="1"/>
        <v>1.4210854715202004E-14</v>
      </c>
    </row>
    <row r="14" spans="1:9" ht="12.75">
      <c r="A14" s="4" t="s">
        <v>4</v>
      </c>
      <c r="B14" s="7"/>
      <c r="C14" s="7">
        <f>+C11-C13-C12</f>
        <v>1282.5</v>
      </c>
      <c r="D14" s="7">
        <f aca="true" t="shared" si="2" ref="D14:I14">+D11-D13-D12</f>
        <v>1447.5000000000005</v>
      </c>
      <c r="E14" s="7">
        <f t="shared" si="2"/>
        <v>1629.0000000000007</v>
      </c>
      <c r="F14" s="7">
        <f t="shared" si="2"/>
        <v>1828.6500000000005</v>
      </c>
      <c r="G14" s="7">
        <f t="shared" si="2"/>
        <v>2048.2650000000012</v>
      </c>
      <c r="H14" s="7"/>
      <c r="I14" s="11">
        <f t="shared" si="2"/>
        <v>0</v>
      </c>
    </row>
    <row r="15" spans="1:7" ht="12.75">
      <c r="A15" t="s">
        <v>6</v>
      </c>
      <c r="B15" s="3"/>
      <c r="C15" s="3"/>
      <c r="D15" s="3"/>
      <c r="E15" s="3"/>
      <c r="F15" s="3"/>
      <c r="G15" s="3"/>
    </row>
    <row r="16" spans="1:7" ht="12.75">
      <c r="A16" t="s">
        <v>7</v>
      </c>
      <c r="B16" s="3"/>
      <c r="C16" s="3">
        <f>+C10</f>
        <v>50</v>
      </c>
      <c r="D16" s="3">
        <f>+D10</f>
        <v>50</v>
      </c>
      <c r="E16" s="3">
        <f>+E10</f>
        <v>50</v>
      </c>
      <c r="F16" s="3">
        <f>+F10</f>
        <v>50</v>
      </c>
      <c r="G16" s="3">
        <f>+G10</f>
        <v>50</v>
      </c>
    </row>
    <row r="17" spans="1:7" ht="12.75">
      <c r="A17" s="4" t="s">
        <v>8</v>
      </c>
      <c r="B17" s="7">
        <v>-250</v>
      </c>
      <c r="C17" s="7">
        <f>+C14+C16</f>
        <v>1332.5</v>
      </c>
      <c r="D17" s="7">
        <f>+D14+D16</f>
        <v>1497.5000000000005</v>
      </c>
      <c r="E17" s="7">
        <f>+E14+E16</f>
        <v>1679.0000000000007</v>
      </c>
      <c r="F17" s="7">
        <f>+F14+F16</f>
        <v>1878.6500000000005</v>
      </c>
      <c r="G17" s="7">
        <f>+G14+G16</f>
        <v>2098.2650000000012</v>
      </c>
    </row>
    <row r="19" ht="12.75">
      <c r="B19" s="2"/>
    </row>
    <row r="20" spans="8:9" ht="12.75">
      <c r="H20" t="s">
        <v>16</v>
      </c>
      <c r="I20" s="3">
        <f>(+C7-C8)/(+C11)</f>
        <v>1.2571428571428571</v>
      </c>
    </row>
    <row r="21" spans="1:9" ht="12.75">
      <c r="A21" s="4"/>
      <c r="B21" s="8"/>
      <c r="C21" s="4"/>
      <c r="H21" t="s">
        <v>17</v>
      </c>
      <c r="I21" s="3">
        <f>+C11/(C11-C12)</f>
        <v>1.023391812865497</v>
      </c>
    </row>
    <row r="22" spans="1:9" ht="12.75">
      <c r="A22" s="4"/>
      <c r="B22" s="9"/>
      <c r="C22" s="4"/>
      <c r="H22" t="s">
        <v>18</v>
      </c>
      <c r="I22" s="3">
        <f>+I20*I21</f>
        <v>1.286549707602339</v>
      </c>
    </row>
    <row r="23" spans="1:3" ht="12.75">
      <c r="A23" s="4"/>
      <c r="B23" s="4"/>
      <c r="C23" s="4"/>
    </row>
    <row r="24" spans="1:3" ht="12.75">
      <c r="A24" s="4"/>
      <c r="B24" s="7"/>
      <c r="C24" s="4"/>
    </row>
    <row r="25" spans="1:3" ht="12.75">
      <c r="A25" s="4"/>
      <c r="B25" s="7"/>
      <c r="C25" s="4"/>
    </row>
    <row r="26" spans="1:3" ht="12.75">
      <c r="A26" s="4"/>
      <c r="B26" s="9"/>
      <c r="C26" s="4"/>
    </row>
    <row r="27" ht="12.75">
      <c r="B27" s="1"/>
    </row>
    <row r="28" spans="3:8" ht="12.75">
      <c r="C28" s="3"/>
      <c r="D28" s="3"/>
      <c r="E28" s="3"/>
      <c r="F28" s="3"/>
      <c r="G28" s="3"/>
      <c r="H28" s="3"/>
    </row>
    <row r="29" spans="3:8" ht="12.75">
      <c r="C29" s="3"/>
      <c r="D29" s="3"/>
      <c r="E29" s="3"/>
      <c r="F29" s="3"/>
      <c r="G29" s="3"/>
      <c r="H29" s="3"/>
    </row>
    <row r="31" ht="15.75">
      <c r="A31" s="6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1:7" ht="12.75">
      <c r="A39" s="4"/>
      <c r="B39" s="7"/>
      <c r="C39" s="7"/>
      <c r="D39" s="7"/>
      <c r="E39" s="7"/>
      <c r="F39" s="7"/>
      <c r="G39" s="7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1:7" ht="12.75">
      <c r="A42" s="4"/>
      <c r="B42" s="7"/>
      <c r="C42" s="7"/>
      <c r="D42" s="7"/>
      <c r="E42" s="7"/>
      <c r="F42" s="7"/>
      <c r="G42" s="7"/>
    </row>
    <row r="44" ht="12.75">
      <c r="B44" s="2"/>
    </row>
    <row r="46" spans="1:3" ht="12.75">
      <c r="A46" s="4"/>
      <c r="B46" s="8"/>
      <c r="C46" s="4"/>
    </row>
    <row r="47" spans="1:3" ht="12.75">
      <c r="A47" s="4"/>
      <c r="B47" s="9"/>
      <c r="C47" s="4"/>
    </row>
    <row r="48" spans="1:3" ht="12.75">
      <c r="A48" s="4"/>
      <c r="B48" s="7"/>
      <c r="C48" s="4"/>
    </row>
    <row r="49" spans="1:3" ht="12.75">
      <c r="A49" s="4"/>
      <c r="B49" s="7"/>
      <c r="C49" s="4"/>
    </row>
    <row r="50" spans="1:3" ht="12.75">
      <c r="A50" s="4"/>
      <c r="B50" s="7"/>
      <c r="C50" s="4"/>
    </row>
    <row r="51" spans="1:3" ht="12.75">
      <c r="A51" s="4"/>
      <c r="B51" s="9"/>
      <c r="C51" s="4"/>
    </row>
    <row r="52" spans="3:8" ht="12.75">
      <c r="C52" s="3"/>
      <c r="D52" s="3"/>
      <c r="E52" s="3"/>
      <c r="F52" s="3"/>
      <c r="G52" s="3"/>
      <c r="H52" s="3"/>
    </row>
    <row r="53" spans="3:8" ht="12.75">
      <c r="C53" s="3"/>
      <c r="D53" s="3"/>
      <c r="E53" s="3"/>
      <c r="F53" s="3"/>
      <c r="G53" s="3"/>
      <c r="H53" s="3"/>
    </row>
  </sheetData>
  <printOptions/>
  <pageMargins left="0.42" right="0.26" top="1.02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1.7109375" style="0" customWidth="1"/>
    <col min="3" max="3" width="10.140625" style="0" customWidth="1"/>
    <col min="4" max="4" width="10.57421875" style="0" customWidth="1"/>
    <col min="5" max="6" width="10.7109375" style="0" customWidth="1"/>
    <col min="7" max="7" width="10.8515625" style="0" customWidth="1"/>
    <col min="8" max="8" width="11.28125" style="0" customWidth="1"/>
  </cols>
  <sheetData>
    <row r="1" ht="18">
      <c r="A1" s="5"/>
    </row>
    <row r="3" spans="1:4" ht="15.75">
      <c r="A3" s="6" t="s">
        <v>9</v>
      </c>
      <c r="D3" t="s">
        <v>20</v>
      </c>
    </row>
    <row r="4" spans="1:9" ht="12.75">
      <c r="A4" t="s">
        <v>15</v>
      </c>
      <c r="B4">
        <v>15</v>
      </c>
      <c r="I4" t="s">
        <v>12</v>
      </c>
    </row>
    <row r="5" spans="1:9" ht="12.75">
      <c r="A5" t="s">
        <v>5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I5" t="s">
        <v>13</v>
      </c>
    </row>
    <row r="6" spans="1:9" ht="12.75">
      <c r="A6" t="s">
        <v>14</v>
      </c>
      <c r="C6">
        <v>200</v>
      </c>
      <c r="D6" s="3">
        <f aca="true" t="shared" si="0" ref="D6:G8">+C6*1.1</f>
        <v>220.00000000000003</v>
      </c>
      <c r="E6" s="3">
        <f t="shared" si="0"/>
        <v>242.00000000000006</v>
      </c>
      <c r="F6" s="3">
        <f t="shared" si="0"/>
        <v>266.2000000000001</v>
      </c>
      <c r="G6" s="3">
        <f t="shared" si="0"/>
        <v>292.82000000000016</v>
      </c>
      <c r="I6" s="3">
        <f>(+C9+C10+C12)/(B4-(C8/C6))</f>
        <v>37.142857142857146</v>
      </c>
    </row>
    <row r="7" spans="1:9" ht="12.75">
      <c r="A7" t="s">
        <v>0</v>
      </c>
      <c r="B7" s="3"/>
      <c r="C7" s="3">
        <v>3000</v>
      </c>
      <c r="D7" s="3">
        <f t="shared" si="0"/>
        <v>3300.0000000000005</v>
      </c>
      <c r="E7" s="3">
        <f t="shared" si="0"/>
        <v>3630.000000000001</v>
      </c>
      <c r="F7" s="3">
        <f t="shared" si="0"/>
        <v>3993.0000000000014</v>
      </c>
      <c r="G7" s="3">
        <f t="shared" si="0"/>
        <v>4392.300000000002</v>
      </c>
      <c r="I7" s="3">
        <f>+I6*B4</f>
        <v>557.1428571428572</v>
      </c>
    </row>
    <row r="8" spans="1:9" ht="12.75">
      <c r="A8" t="s">
        <v>10</v>
      </c>
      <c r="B8" s="3"/>
      <c r="C8" s="3">
        <v>900</v>
      </c>
      <c r="D8" s="3">
        <f t="shared" si="0"/>
        <v>990.0000000000001</v>
      </c>
      <c r="E8" s="3">
        <f t="shared" si="0"/>
        <v>1089.0000000000002</v>
      </c>
      <c r="F8" s="3">
        <f t="shared" si="0"/>
        <v>1197.9000000000003</v>
      </c>
      <c r="G8" s="3">
        <f t="shared" si="0"/>
        <v>1317.6900000000005</v>
      </c>
      <c r="I8" s="3">
        <f>+(C8/C7)*I7</f>
        <v>167.14285714285717</v>
      </c>
    </row>
    <row r="9" spans="1:9" ht="12.75">
      <c r="A9" t="s">
        <v>11</v>
      </c>
      <c r="B9" s="3"/>
      <c r="C9" s="3">
        <v>300</v>
      </c>
      <c r="D9" s="3">
        <f>+C9</f>
        <v>300</v>
      </c>
      <c r="E9" s="3">
        <f>+C9</f>
        <v>300</v>
      </c>
      <c r="F9" s="3">
        <f>+C9</f>
        <v>300</v>
      </c>
      <c r="G9" s="3">
        <f>+C9</f>
        <v>300</v>
      </c>
      <c r="I9" s="3">
        <f>+C9</f>
        <v>300</v>
      </c>
    </row>
    <row r="10" spans="1:9" ht="12.75">
      <c r="A10" t="s">
        <v>1</v>
      </c>
      <c r="B10" s="3"/>
      <c r="C10" s="3">
        <v>50</v>
      </c>
      <c r="D10" s="3">
        <f>+C10</f>
        <v>50</v>
      </c>
      <c r="E10" s="3">
        <f>+C10</f>
        <v>50</v>
      </c>
      <c r="F10" s="3">
        <f>+C10</f>
        <v>50</v>
      </c>
      <c r="G10" s="3">
        <f>+C10</f>
        <v>50</v>
      </c>
      <c r="I10" s="3">
        <f>+C10</f>
        <v>50</v>
      </c>
    </row>
    <row r="11" spans="1:9" ht="12.75">
      <c r="A11" t="s">
        <v>2</v>
      </c>
      <c r="B11" s="3"/>
      <c r="C11" s="3">
        <f>+C7-C8-C9-C10</f>
        <v>1750</v>
      </c>
      <c r="D11" s="3">
        <f>+D7-D8-D9-D10</f>
        <v>1960.0000000000005</v>
      </c>
      <c r="E11" s="3">
        <f>+E7-E8-E9-E10</f>
        <v>2191.000000000001</v>
      </c>
      <c r="F11" s="3">
        <f>+F7-F8-F9-F10</f>
        <v>2445.1000000000013</v>
      </c>
      <c r="G11" s="3">
        <f>+G7-G8-G9-G10</f>
        <v>2724.6100000000015</v>
      </c>
      <c r="I11" s="10">
        <f>+I7-I8-I9-I10</f>
        <v>40.00000000000006</v>
      </c>
    </row>
    <row r="12" spans="1:9" ht="12.75">
      <c r="A12" t="s">
        <v>19</v>
      </c>
      <c r="B12" s="3"/>
      <c r="C12" s="3">
        <v>40</v>
      </c>
      <c r="D12" s="3">
        <f>+C12</f>
        <v>40</v>
      </c>
      <c r="E12" s="3">
        <f>+C12</f>
        <v>40</v>
      </c>
      <c r="F12" s="3">
        <f>+C12</f>
        <v>40</v>
      </c>
      <c r="G12" s="3">
        <f>+C12</f>
        <v>40</v>
      </c>
      <c r="I12" s="10">
        <f>+C12</f>
        <v>40</v>
      </c>
    </row>
    <row r="13" spans="1:9" ht="12.75">
      <c r="A13" t="s">
        <v>3</v>
      </c>
      <c r="B13" s="3"/>
      <c r="C13" s="3">
        <f>(+C11-C12)*0.25</f>
        <v>427.5</v>
      </c>
      <c r="D13" s="3">
        <f aca="true" t="shared" si="1" ref="D13:I13">(+D11-D12)*0.25</f>
        <v>480.0000000000001</v>
      </c>
      <c r="E13" s="3">
        <f t="shared" si="1"/>
        <v>537.7500000000002</v>
      </c>
      <c r="F13" s="3">
        <f t="shared" si="1"/>
        <v>601.2750000000003</v>
      </c>
      <c r="G13" s="3">
        <f t="shared" si="1"/>
        <v>671.1525000000004</v>
      </c>
      <c r="H13" s="3"/>
      <c r="I13" s="3">
        <f t="shared" si="1"/>
        <v>1.4210854715202004E-14</v>
      </c>
    </row>
    <row r="14" spans="1:9" ht="12.75">
      <c r="A14" s="4" t="s">
        <v>4</v>
      </c>
      <c r="B14" s="7"/>
      <c r="C14" s="7">
        <f>+C11-C13-C12</f>
        <v>1282.5</v>
      </c>
      <c r="D14" s="7">
        <f aca="true" t="shared" si="2" ref="D14:I14">+D11-D13-D12</f>
        <v>1440.0000000000005</v>
      </c>
      <c r="E14" s="7">
        <f t="shared" si="2"/>
        <v>1613.2500000000007</v>
      </c>
      <c r="F14" s="7">
        <f t="shared" si="2"/>
        <v>1803.825000000001</v>
      </c>
      <c r="G14" s="7">
        <f t="shared" si="2"/>
        <v>2013.4575000000013</v>
      </c>
      <c r="H14" s="7"/>
      <c r="I14" s="11">
        <f t="shared" si="2"/>
        <v>0</v>
      </c>
    </row>
    <row r="15" spans="1:7" ht="12.75">
      <c r="A15" t="s">
        <v>6</v>
      </c>
      <c r="B15" s="3"/>
      <c r="C15" s="3"/>
      <c r="D15" s="3"/>
      <c r="E15" s="3"/>
      <c r="F15" s="3"/>
      <c r="G15" s="3"/>
    </row>
    <row r="16" spans="1:7" ht="12.75">
      <c r="A16" t="s">
        <v>7</v>
      </c>
      <c r="B16" s="3"/>
      <c r="C16" s="3">
        <f>+C10</f>
        <v>50</v>
      </c>
      <c r="D16" s="3">
        <f>+D10</f>
        <v>50</v>
      </c>
      <c r="E16" s="3">
        <f>+E10</f>
        <v>50</v>
      </c>
      <c r="F16" s="3">
        <f>+F10</f>
        <v>50</v>
      </c>
      <c r="G16" s="3">
        <f>+G10</f>
        <v>50</v>
      </c>
    </row>
    <row r="17" spans="1:7" ht="12.75">
      <c r="A17" s="4" t="s">
        <v>8</v>
      </c>
      <c r="B17" s="7">
        <v>-250</v>
      </c>
      <c r="C17" s="7">
        <f>+C14+C16</f>
        <v>1332.5</v>
      </c>
      <c r="D17" s="7">
        <f>+D14+D16</f>
        <v>1490.0000000000005</v>
      </c>
      <c r="E17" s="7">
        <f>+E14+E16</f>
        <v>1663.2500000000007</v>
      </c>
      <c r="F17" s="7">
        <f>+F14+F16</f>
        <v>1853.825000000001</v>
      </c>
      <c r="G17" s="7">
        <f>+G14+G16</f>
        <v>2063.4575000000013</v>
      </c>
    </row>
    <row r="19" ht="12.75">
      <c r="B19" s="2"/>
    </row>
    <row r="20" spans="8:9" ht="12.75">
      <c r="H20" t="s">
        <v>16</v>
      </c>
      <c r="I20" s="3">
        <f>(+C7-C8)/(+C11)</f>
        <v>1.2</v>
      </c>
    </row>
    <row r="21" spans="1:9" ht="12.75">
      <c r="A21" s="4"/>
      <c r="B21" s="8"/>
      <c r="C21" s="4"/>
      <c r="H21" t="s">
        <v>17</v>
      </c>
      <c r="I21" s="3">
        <f>+C11/(C11-C12)</f>
        <v>1.023391812865497</v>
      </c>
    </row>
    <row r="22" spans="1:9" ht="12.75">
      <c r="A22" s="4"/>
      <c r="B22" s="9"/>
      <c r="C22" s="4"/>
      <c r="H22" t="s">
        <v>18</v>
      </c>
      <c r="I22" s="3">
        <f>+I20*I21</f>
        <v>1.2280701754385965</v>
      </c>
    </row>
    <row r="23" spans="1:3" ht="12.75">
      <c r="A23" s="4"/>
      <c r="B23" s="4"/>
      <c r="C23" s="4"/>
    </row>
    <row r="24" spans="1:3" ht="12.75">
      <c r="A24" s="4"/>
      <c r="B24" s="7"/>
      <c r="C24" s="4"/>
    </row>
    <row r="25" spans="1:3" ht="12.75">
      <c r="A25" s="4"/>
      <c r="B25" s="7"/>
      <c r="C25" s="4"/>
    </row>
    <row r="26" spans="1:3" ht="12.75">
      <c r="A26" s="4"/>
      <c r="B26" s="9"/>
      <c r="C26" s="4"/>
    </row>
    <row r="27" ht="12.75">
      <c r="B27" s="1"/>
    </row>
    <row r="28" spans="3:8" ht="12.75">
      <c r="C28" s="3"/>
      <c r="D28" s="3"/>
      <c r="E28" s="3"/>
      <c r="F28" s="3"/>
      <c r="G28" s="3"/>
      <c r="H28" s="3"/>
    </row>
    <row r="29" spans="3:8" ht="12.75">
      <c r="C29" s="3"/>
      <c r="D29" s="3"/>
      <c r="E29" s="3"/>
      <c r="F29" s="3"/>
      <c r="G29" s="3"/>
      <c r="H29" s="3"/>
    </row>
  </sheetData>
  <printOptions/>
  <pageMargins left="0.48" right="0.41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sheetData>
    <row r="1" ht="18">
      <c r="A1" s="5"/>
    </row>
    <row r="3" spans="1:4" ht="15.75">
      <c r="A3" s="6" t="s">
        <v>9</v>
      </c>
      <c r="D3" t="s">
        <v>21</v>
      </c>
    </row>
    <row r="4" spans="1:9" ht="12.75">
      <c r="A4" t="s">
        <v>15</v>
      </c>
      <c r="B4">
        <v>15</v>
      </c>
      <c r="I4" t="s">
        <v>12</v>
      </c>
    </row>
    <row r="5" spans="1:9" ht="12.75">
      <c r="A5" t="s">
        <v>5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I5" t="s">
        <v>13</v>
      </c>
    </row>
    <row r="6" spans="1:9" ht="12.75">
      <c r="A6" t="s">
        <v>14</v>
      </c>
      <c r="C6">
        <v>200</v>
      </c>
      <c r="D6" s="3">
        <f aca="true" t="shared" si="0" ref="D6:G8">+C6*1.1</f>
        <v>220.00000000000003</v>
      </c>
      <c r="E6" s="3">
        <f t="shared" si="0"/>
        <v>242.00000000000006</v>
      </c>
      <c r="F6" s="3">
        <f t="shared" si="0"/>
        <v>266.2000000000001</v>
      </c>
      <c r="G6" s="3">
        <f t="shared" si="0"/>
        <v>292.82000000000016</v>
      </c>
      <c r="I6" s="3">
        <f>(+C9+C10+C12)/(B4-(C8/C6))</f>
        <v>51.30434782608695</v>
      </c>
    </row>
    <row r="7" spans="1:9" ht="12.75">
      <c r="A7" t="s">
        <v>0</v>
      </c>
      <c r="B7" s="3"/>
      <c r="C7" s="3">
        <v>3000</v>
      </c>
      <c r="D7" s="3">
        <f t="shared" si="0"/>
        <v>3300.0000000000005</v>
      </c>
      <c r="E7" s="3">
        <f t="shared" si="0"/>
        <v>3630.000000000001</v>
      </c>
      <c r="F7" s="3">
        <f t="shared" si="0"/>
        <v>3993.0000000000014</v>
      </c>
      <c r="G7" s="3">
        <f t="shared" si="0"/>
        <v>4392.300000000002</v>
      </c>
      <c r="I7" s="3">
        <f>+I6*B4</f>
        <v>769.5652173913043</v>
      </c>
    </row>
    <row r="8" spans="1:9" ht="12.75">
      <c r="A8" t="s">
        <v>10</v>
      </c>
      <c r="B8" s="3"/>
      <c r="C8" s="3">
        <v>700</v>
      </c>
      <c r="D8" s="3">
        <f t="shared" si="0"/>
        <v>770.0000000000001</v>
      </c>
      <c r="E8" s="3">
        <f t="shared" si="0"/>
        <v>847.0000000000002</v>
      </c>
      <c r="F8" s="3">
        <f t="shared" si="0"/>
        <v>931.7000000000003</v>
      </c>
      <c r="G8" s="3">
        <f t="shared" si="0"/>
        <v>1024.8700000000003</v>
      </c>
      <c r="I8" s="3">
        <f>+(C8/C7)*I7</f>
        <v>179.56521739130432</v>
      </c>
    </row>
    <row r="9" spans="1:9" ht="12.75">
      <c r="A9" t="s">
        <v>11</v>
      </c>
      <c r="B9" s="3"/>
      <c r="C9" s="3">
        <v>500</v>
      </c>
      <c r="D9" s="3">
        <f>+C9</f>
        <v>500</v>
      </c>
      <c r="E9" s="3">
        <f>+C9</f>
        <v>500</v>
      </c>
      <c r="F9" s="3">
        <f>+C9</f>
        <v>500</v>
      </c>
      <c r="G9" s="3">
        <f>+C9</f>
        <v>500</v>
      </c>
      <c r="I9" s="3">
        <f>+C9</f>
        <v>500</v>
      </c>
    </row>
    <row r="10" spans="1:9" ht="12.75">
      <c r="A10" t="s">
        <v>1</v>
      </c>
      <c r="B10" s="3"/>
      <c r="C10" s="3">
        <v>50</v>
      </c>
      <c r="D10" s="3">
        <f>+C10</f>
        <v>50</v>
      </c>
      <c r="E10" s="3">
        <f>+C10</f>
        <v>50</v>
      </c>
      <c r="F10" s="3">
        <f>+C10</f>
        <v>50</v>
      </c>
      <c r="G10" s="3">
        <f>+C10</f>
        <v>50</v>
      </c>
      <c r="I10" s="3">
        <f>+C10</f>
        <v>50</v>
      </c>
    </row>
    <row r="11" spans="1:9" ht="12.75">
      <c r="A11" t="s">
        <v>2</v>
      </c>
      <c r="B11" s="3"/>
      <c r="C11" s="3">
        <f>+C7-C8-C9-C10</f>
        <v>1750</v>
      </c>
      <c r="D11" s="3">
        <f>+D7-D8-D9-D10</f>
        <v>1980.0000000000005</v>
      </c>
      <c r="E11" s="3">
        <f>+E7-E8-E9-E10</f>
        <v>2233.000000000001</v>
      </c>
      <c r="F11" s="3">
        <f>+F7-F8-F9-F10</f>
        <v>2511.300000000001</v>
      </c>
      <c r="G11" s="3">
        <f>+G7-G8-G9-G10</f>
        <v>2817.4300000000017</v>
      </c>
      <c r="I11" s="10">
        <f>+I7-I8-I9-I10</f>
        <v>40</v>
      </c>
    </row>
    <row r="12" spans="1:9" ht="12.75">
      <c r="A12" t="s">
        <v>19</v>
      </c>
      <c r="B12" s="3"/>
      <c r="C12" s="3">
        <v>40</v>
      </c>
      <c r="D12" s="3">
        <f>+C12</f>
        <v>40</v>
      </c>
      <c r="E12" s="3">
        <f>+C12</f>
        <v>40</v>
      </c>
      <c r="F12" s="3">
        <f>+C12</f>
        <v>40</v>
      </c>
      <c r="G12" s="3">
        <f>+C12</f>
        <v>40</v>
      </c>
      <c r="I12" s="10">
        <f>+C12</f>
        <v>40</v>
      </c>
    </row>
    <row r="13" spans="1:9" ht="12.75">
      <c r="A13" t="s">
        <v>3</v>
      </c>
      <c r="B13" s="3"/>
      <c r="C13" s="3">
        <f>(+C11-C12)*0.25</f>
        <v>427.5</v>
      </c>
      <c r="D13" s="3">
        <f aca="true" t="shared" si="1" ref="D13:I13">(+D11-D12)*0.25</f>
        <v>485.0000000000001</v>
      </c>
      <c r="E13" s="3">
        <f t="shared" si="1"/>
        <v>548.2500000000002</v>
      </c>
      <c r="F13" s="3">
        <f t="shared" si="1"/>
        <v>617.8250000000003</v>
      </c>
      <c r="G13" s="3">
        <f t="shared" si="1"/>
        <v>694.3575000000004</v>
      </c>
      <c r="H13" s="3"/>
      <c r="I13" s="3">
        <f t="shared" si="1"/>
        <v>0</v>
      </c>
    </row>
    <row r="14" spans="1:9" ht="12.75">
      <c r="A14" s="4" t="s">
        <v>4</v>
      </c>
      <c r="B14" s="7"/>
      <c r="C14" s="7">
        <f>+C11-C13-C12</f>
        <v>1282.5</v>
      </c>
      <c r="D14" s="7">
        <f aca="true" t="shared" si="2" ref="D14:I14">+D11-D13-D12</f>
        <v>1455.0000000000005</v>
      </c>
      <c r="E14" s="7">
        <f t="shared" si="2"/>
        <v>1644.7500000000007</v>
      </c>
      <c r="F14" s="7">
        <f t="shared" si="2"/>
        <v>1853.4750000000008</v>
      </c>
      <c r="G14" s="7">
        <f t="shared" si="2"/>
        <v>2083.072500000001</v>
      </c>
      <c r="H14" s="7"/>
      <c r="I14" s="11">
        <f t="shared" si="2"/>
        <v>0</v>
      </c>
    </row>
    <row r="15" spans="1:7" ht="12.75">
      <c r="A15" t="s">
        <v>6</v>
      </c>
      <c r="B15" s="3"/>
      <c r="C15" s="3"/>
      <c r="D15" s="3"/>
      <c r="E15" s="3"/>
      <c r="F15" s="3"/>
      <c r="G15" s="3"/>
    </row>
    <row r="16" spans="1:7" ht="12.75">
      <c r="A16" t="s">
        <v>7</v>
      </c>
      <c r="B16" s="3"/>
      <c r="C16" s="3">
        <f>+C10</f>
        <v>50</v>
      </c>
      <c r="D16" s="3">
        <f>+D10</f>
        <v>50</v>
      </c>
      <c r="E16" s="3">
        <f>+E10</f>
        <v>50</v>
      </c>
      <c r="F16" s="3">
        <f>+F10</f>
        <v>50</v>
      </c>
      <c r="G16" s="3">
        <f>+G10</f>
        <v>50</v>
      </c>
    </row>
    <row r="17" spans="1:7" ht="12.75">
      <c r="A17" s="4" t="s">
        <v>8</v>
      </c>
      <c r="B17" s="7">
        <v>-250</v>
      </c>
      <c r="C17" s="7">
        <f>+C14+C16</f>
        <v>1332.5</v>
      </c>
      <c r="D17" s="7">
        <f>+D14+D16</f>
        <v>1505.0000000000005</v>
      </c>
      <c r="E17" s="7">
        <f>+E14+E16</f>
        <v>1694.7500000000007</v>
      </c>
      <c r="F17" s="7">
        <f>+F14+F16</f>
        <v>1903.4750000000008</v>
      </c>
      <c r="G17" s="7">
        <f>+G14+G16</f>
        <v>2133.072500000001</v>
      </c>
    </row>
    <row r="19" ht="12.75">
      <c r="B19" s="2"/>
    </row>
    <row r="20" spans="8:9" ht="12.75">
      <c r="H20" t="s">
        <v>16</v>
      </c>
      <c r="I20" s="3">
        <f>(+C7-C8)/(+C11)</f>
        <v>1.3142857142857143</v>
      </c>
    </row>
    <row r="21" spans="1:9" ht="12.75">
      <c r="A21" s="4"/>
      <c r="B21" s="8"/>
      <c r="C21" s="4"/>
      <c r="H21" t="s">
        <v>17</v>
      </c>
      <c r="I21" s="3">
        <f>+C11/(C11-C12)</f>
        <v>1.023391812865497</v>
      </c>
    </row>
    <row r="22" spans="1:9" ht="12.75">
      <c r="A22" s="4"/>
      <c r="B22" s="9"/>
      <c r="C22" s="4"/>
      <c r="H22" t="s">
        <v>18</v>
      </c>
      <c r="I22" s="3">
        <f>+I20*I21</f>
        <v>1.345029239766082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W. Moser</dc:creator>
  <cp:keywords/>
  <dc:description/>
  <cp:lastModifiedBy>ahatcher</cp:lastModifiedBy>
  <cp:lastPrinted>2001-01-02T23:23:28Z</cp:lastPrinted>
  <dcterms:created xsi:type="dcterms:W3CDTF">2000-05-11T03:18:00Z</dcterms:created>
  <dcterms:modified xsi:type="dcterms:W3CDTF">2005-11-04T19:52:20Z</dcterms:modified>
  <cp:category/>
  <cp:version/>
  <cp:contentType/>
  <cp:contentStatus/>
</cp:coreProperties>
</file>