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65" windowWidth="15195" windowHeight="7935" activeTab="0"/>
  </bookViews>
  <sheets>
    <sheet name="Discussion Questions" sheetId="1" r:id="rId1"/>
    <sheet name="Problem 5-1" sheetId="2" r:id="rId2"/>
    <sheet name="Problem 5-3" sheetId="3" r:id="rId3"/>
    <sheet name="Problem 5-8" sheetId="4" r:id="rId4"/>
    <sheet name="Problem 5-10" sheetId="5" r:id="rId5"/>
  </sheets>
  <definedNames>
    <definedName name="_xlnm.Print_Area" localSheetId="1">'Problem 5-1'!$A$1:$I$31</definedName>
    <definedName name="_xlnm.Print_Area" localSheetId="4">'Problem 5-10'!$A$1:$J$59</definedName>
    <definedName name="_xlnm.Print_Area" localSheetId="2">'Problem 5-3'!$A$1:$I$32</definedName>
    <definedName name="_xlnm.Print_Area" localSheetId="3">'Problem 5-8'!$A$1:$I$35</definedName>
    <definedName name="PrintArea5_10a">#REF!</definedName>
    <definedName name="PrintArea5_10b">#REF!</definedName>
  </definedNames>
  <calcPr fullCalcOnLoad="1"/>
</workbook>
</file>

<file path=xl/sharedStrings.xml><?xml version="1.0" encoding="utf-8"?>
<sst xmlns="http://schemas.openxmlformats.org/spreadsheetml/2006/main" count="145" uniqueCount="76">
  <si>
    <t>Problem 5-10</t>
  </si>
  <si>
    <t>Calculate earnings per share and analyze financial leverage</t>
  </si>
  <si>
    <t xml:space="preserve">Student Name: </t>
  </si>
  <si>
    <t xml:space="preserve">Course Name: </t>
  </si>
  <si>
    <t xml:space="preserve">Course Number: </t>
  </si>
  <si>
    <t>Cain</t>
  </si>
  <si>
    <t>Debt @ 10%</t>
  </si>
  <si>
    <t>Common stock, $10 par</t>
  </si>
  <si>
    <t>Shares</t>
  </si>
  <si>
    <t>Able</t>
  </si>
  <si>
    <t xml:space="preserve">a. Compute earnings per share if earnings before interest and taxes are $10,000, $15,000, and $50,000 </t>
  </si>
  <si>
    <t>(assume a 30 percent tax rate).</t>
  </si>
  <si>
    <t>b. Explain the relationship between earnings per share and the level of EBIT.</t>
  </si>
  <si>
    <t xml:space="preserve">c. If the cost of debt went up to 12 percent and all other factors remained equal, what would be the break-even </t>
  </si>
  <si>
    <t>level for EBIT?</t>
  </si>
  <si>
    <t>Solution</t>
  </si>
  <si>
    <t>EBIT</t>
  </si>
  <si>
    <t>Less: Interest</t>
  </si>
  <si>
    <t>FORMULA</t>
  </si>
  <si>
    <t>EBT</t>
  </si>
  <si>
    <t>Less: Taxes</t>
  </si>
  <si>
    <t>EAT</t>
  </si>
  <si>
    <t>EPS</t>
  </si>
  <si>
    <t>FIN 325</t>
  </si>
  <si>
    <t>Financial Analysis for Managers</t>
  </si>
  <si>
    <t>The Harding Company manufactures skates. The company's income statement for 2001 is as follows:</t>
  </si>
  <si>
    <t>Harding Company</t>
  </si>
  <si>
    <t>Income Statement</t>
  </si>
  <si>
    <t>For the Year Ended December 31, 2001</t>
  </si>
  <si>
    <t xml:space="preserve">Sales (10,000 skates @ $50 each) </t>
  </si>
  <si>
    <t xml:space="preserve">  Less: Variable costs (10,000 skates at $20) </t>
  </si>
  <si>
    <t xml:space="preserve">Earnings before interest and taxes (EBIT) </t>
  </si>
  <si>
    <t xml:space="preserve">Interest expense </t>
  </si>
  <si>
    <t xml:space="preserve">Earnings before taxes (EBT) </t>
  </si>
  <si>
    <t xml:space="preserve">Income tax expense (40%) </t>
  </si>
  <si>
    <t>c. Degree of combined leverage.</t>
  </si>
  <si>
    <t>Problem 5-8</t>
  </si>
  <si>
    <t>Calculate leverage and break-even</t>
  </si>
  <si>
    <t>a. Calculate the Degree of operating leverage.</t>
  </si>
  <si>
    <t>b. Calculate the Degree of financial leverage.</t>
  </si>
  <si>
    <t>d. Calculate the Break-even point in units (number of skates).</t>
  </si>
  <si>
    <t>Cain Auto Supplies and Able Auto Parts are competitors in the aftermarket for auto supplies. The separate capital structures for Cain and Able are presented below.</t>
  </si>
  <si>
    <t xml:space="preserve">Common shares  </t>
  </si>
  <si>
    <t xml:space="preserve">  Total</t>
  </si>
  <si>
    <t xml:space="preserve">   Less: Fixed costs </t>
  </si>
  <si>
    <t>Problem 5-3</t>
  </si>
  <si>
    <t>Calculate break-even level</t>
  </si>
  <si>
    <t>Therapeutic Systems sells its products for $8 per unit. It has the following costs:</t>
  </si>
  <si>
    <t>Rent</t>
  </si>
  <si>
    <t>Factory labor</t>
  </si>
  <si>
    <t>$1.50 per unit</t>
  </si>
  <si>
    <t>Executive salaries</t>
  </si>
  <si>
    <t>Raw material</t>
  </si>
  <si>
    <t>$  .70 per unit</t>
  </si>
  <si>
    <t>Separate the expenses between fixed and variable cost per unit. Using this information and the sales price per unit of $8, compute the break-even point.</t>
  </si>
  <si>
    <t>The text also lists a sales price of $6.00; please use the amount of $8.00 throughout this problem.</t>
  </si>
  <si>
    <t>Problem 5-1</t>
  </si>
  <si>
    <t>Calculate break-even level and verify it</t>
  </si>
  <si>
    <t>Shock Electronics sells portable heaters for $25 per unit and the variable cost to produce them is $17. Mr. Amps estimates that the fixed costs are $96,000.</t>
  </si>
  <si>
    <t>a.  Compute the break-even point in units.</t>
  </si>
  <si>
    <t>b.   Fill in the table below (in dollars) to illustrate that the break-even point has been achieved.</t>
  </si>
  <si>
    <t>Sales</t>
  </si>
  <si>
    <t>–Fixed costs</t>
  </si>
  <si>
    <t>–total variable costs</t>
  </si>
  <si>
    <t xml:space="preserve">Net profit (loss)        </t>
  </si>
  <si>
    <t>units</t>
  </si>
  <si>
    <t xml:space="preserve"> 5-1</t>
  </si>
  <si>
    <t xml:space="preserve"> 5-2</t>
  </si>
  <si>
    <t xml:space="preserve"> 5-3</t>
  </si>
  <si>
    <t xml:space="preserve"> 5-7</t>
  </si>
  <si>
    <t xml:space="preserve"> 5-5</t>
  </si>
  <si>
    <t xml:space="preserve">Discuss the various uses for break-even analysis. </t>
  </si>
  <si>
    <t xml:space="preserve">What factors would cause a difference in the use of financial leverage for a utility company and an automobile company? </t>
  </si>
  <si>
    <t xml:space="preserve">Explain how the break-even point and operating leverage are affected by the choice of manufacturing facilities (labor intensive versus capital intensive). </t>
  </si>
  <si>
    <t>What does risk taking have to do with the use of operating and financial leverage?</t>
  </si>
  <si>
    <t xml:space="preserve">How does the interest rate on new debt influence the use of financial leverage?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</si>
</sst>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0_);[Red]\(0\)"/>
    <numFmt numFmtId="171" formatCode="&quot;$&quot;#,##0.000_);[Red]\(&quot;$&quot;#,##0.000\)"/>
    <numFmt numFmtId="172" formatCode="&quot;$&quot;#,##0.0_);[Red]\(&quot;$&quot;#,##0.0\)"/>
    <numFmt numFmtId="173" formatCode="&quot;$&quot;#,##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0_);[Red]\(0.00\)"/>
    <numFmt numFmtId="178" formatCode="#,##0.000_);[Red]\(#,##0.000\)"/>
    <numFmt numFmtId="179" formatCode="#,##0.0_);[Red]\(#,##0.0\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8"/>
      <name val="Times New Roman"/>
      <family val="1"/>
    </font>
    <font>
      <u val="single"/>
      <sz val="10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3" borderId="1" xfId="0" applyFill="1" applyBorder="1" applyAlignment="1" applyProtection="1">
      <alignment/>
      <protection locked="0"/>
    </xf>
    <xf numFmtId="0" fontId="0" fillId="3" borderId="2" xfId="0" applyFill="1" applyBorder="1" applyAlignment="1">
      <alignment/>
    </xf>
    <xf numFmtId="0" fontId="0" fillId="0" borderId="0" xfId="0" applyFont="1" applyAlignment="1">
      <alignment horizontal="left"/>
    </xf>
    <xf numFmtId="49" fontId="0" fillId="3" borderId="1" xfId="0" applyNumberFormat="1" applyFill="1" applyBorder="1" applyAlignment="1" applyProtection="1">
      <alignment/>
      <protection locked="0"/>
    </xf>
    <xf numFmtId="49" fontId="0" fillId="3" borderId="2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38" fontId="1" fillId="0" borderId="3" xfId="0" applyNumberFormat="1" applyFont="1" applyBorder="1" applyAlignment="1">
      <alignment horizontal="right"/>
    </xf>
    <xf numFmtId="6" fontId="0" fillId="0" borderId="0" xfId="0" applyNumberFormat="1" applyFont="1" applyAlignment="1">
      <alignment horizontal="right"/>
    </xf>
    <xf numFmtId="38" fontId="0" fillId="3" borderId="3" xfId="0" applyNumberFormat="1" applyFont="1" applyFill="1" applyBorder="1" applyAlignment="1" applyProtection="1">
      <alignment horizontal="right"/>
      <protection locked="0"/>
    </xf>
    <xf numFmtId="6" fontId="0" fillId="3" borderId="0" xfId="0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Border="1" applyAlignment="1">
      <alignment horizontal="right"/>
    </xf>
    <xf numFmtId="38" fontId="0" fillId="3" borderId="0" xfId="0" applyNumberFormat="1" applyFont="1" applyFill="1" applyBorder="1" applyAlignment="1" applyProtection="1">
      <alignment horizontal="right"/>
      <protection locked="0"/>
    </xf>
    <xf numFmtId="8" fontId="0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49" fontId="0" fillId="3" borderId="0" xfId="0" applyNumberFormat="1" applyFill="1" applyBorder="1" applyAlignment="1" applyProtection="1">
      <alignment/>
      <protection locked="0"/>
    </xf>
    <xf numFmtId="49" fontId="0" fillId="3" borderId="0" xfId="0" applyNumberFormat="1" applyFill="1" applyBorder="1" applyAlignment="1">
      <alignment/>
    </xf>
    <xf numFmtId="0" fontId="0" fillId="0" borderId="0" xfId="0" applyAlignment="1">
      <alignment horizontal="right"/>
    </xf>
    <xf numFmtId="176" fontId="0" fillId="0" borderId="0" xfId="15" applyNumberFormat="1" applyFont="1" applyAlignment="1">
      <alignment horizontal="right"/>
    </xf>
    <xf numFmtId="6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3" borderId="1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>
      <alignment/>
    </xf>
    <xf numFmtId="0" fontId="0" fillId="0" borderId="0" xfId="0" applyFont="1" applyAlignment="1">
      <alignment horizontal="left"/>
    </xf>
    <xf numFmtId="49" fontId="0" fillId="3" borderId="1" xfId="0" applyNumberFormat="1" applyFont="1" applyFill="1" applyBorder="1" applyAlignment="1" applyProtection="1">
      <alignment/>
      <protection locked="0"/>
    </xf>
    <xf numFmtId="49" fontId="0" fillId="3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6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right" indent="2"/>
    </xf>
    <xf numFmtId="0" fontId="0" fillId="0" borderId="0" xfId="0" applyAlignment="1">
      <alignment wrapText="1"/>
    </xf>
    <xf numFmtId="43" fontId="0" fillId="3" borderId="0" xfId="15" applyFont="1" applyFill="1" applyBorder="1" applyAlignment="1" applyProtection="1">
      <alignment horizontal="right"/>
      <protection locked="0"/>
    </xf>
    <xf numFmtId="43" fontId="0" fillId="3" borderId="4" xfId="15" applyFont="1" applyFill="1" applyBorder="1" applyAlignment="1" applyProtection="1">
      <alignment horizontal="right"/>
      <protection locked="0"/>
    </xf>
    <xf numFmtId="43" fontId="0" fillId="3" borderId="5" xfId="15" applyFont="1" applyFill="1" applyBorder="1" applyAlignment="1" applyProtection="1">
      <alignment horizontal="right"/>
      <protection locked="0"/>
    </xf>
    <xf numFmtId="43" fontId="8" fillId="0" borderId="0" xfId="15" applyFont="1" applyBorder="1" applyAlignment="1">
      <alignment horizontal="centerContinuous"/>
    </xf>
    <xf numFmtId="43" fontId="1" fillId="0" borderId="0" xfId="15" applyFont="1" applyBorder="1" applyAlignment="1">
      <alignment horizontal="right"/>
    </xf>
    <xf numFmtId="43" fontId="0" fillId="0" borderId="0" xfId="15" applyFont="1" applyBorder="1" applyAlignment="1">
      <alignment/>
    </xf>
    <xf numFmtId="43" fontId="0" fillId="0" borderId="0" xfId="15" applyFont="1" applyAlignment="1">
      <alignment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0" fillId="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3" fontId="0" fillId="3" borderId="0" xfId="15" applyFont="1" applyFill="1" applyBorder="1" applyAlignment="1" applyProtection="1">
      <alignment horizontal="right"/>
      <protection locked="0"/>
    </xf>
    <xf numFmtId="43" fontId="0" fillId="0" borderId="0" xfId="15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1">
      <selection activeCell="A4" sqref="A4"/>
    </sheetView>
  </sheetViews>
  <sheetFormatPr defaultColWidth="9.140625" defaultRowHeight="12.75"/>
  <cols>
    <col min="2" max="2" width="15.140625" style="0" customWidth="1"/>
    <col min="4" max="4" width="18.00390625" style="0" customWidth="1"/>
    <col min="10" max="10" width="1.8515625" style="0" customWidth="1"/>
    <col min="11" max="12" width="2.421875" style="0" customWidth="1"/>
  </cols>
  <sheetData>
    <row r="1" spans="1:8" s="35" customFormat="1" ht="12.75">
      <c r="A1" s="34"/>
      <c r="B1" s="38" t="s">
        <v>2</v>
      </c>
      <c r="C1" s="39"/>
      <c r="D1" s="40"/>
      <c r="H1" s="34"/>
    </row>
    <row r="2" spans="1:8" s="35" customFormat="1" ht="12.75">
      <c r="A2" s="34"/>
      <c r="B2" s="41" t="s">
        <v>3</v>
      </c>
      <c r="C2" s="42" t="s">
        <v>24</v>
      </c>
      <c r="D2" s="43"/>
      <c r="H2" s="34"/>
    </row>
    <row r="3" spans="1:8" s="35" customFormat="1" ht="12.75">
      <c r="A3" s="34"/>
      <c r="B3" s="16" t="s">
        <v>4</v>
      </c>
      <c r="C3" s="42" t="s">
        <v>23</v>
      </c>
      <c r="D3" s="43"/>
      <c r="H3" s="34"/>
    </row>
    <row r="4" ht="12.75">
      <c r="A4" t="s">
        <v>66</v>
      </c>
    </row>
    <row r="5" spans="1:12" s="57" customFormat="1" ht="28.5" customHeight="1">
      <c r="A5" s="66" t="s">
        <v>71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7" spans="1:12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3" ht="12.75">
      <c r="A13" t="s">
        <v>67</v>
      </c>
    </row>
    <row r="14" spans="1:12" s="57" customFormat="1" ht="28.5" customHeight="1">
      <c r="A14" s="66" t="s">
        <v>72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6" spans="1:12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2" ht="12.75">
      <c r="A22" t="s">
        <v>68</v>
      </c>
    </row>
    <row r="23" spans="1:12" s="57" customFormat="1" ht="28.5" customHeight="1">
      <c r="A23" s="66" t="s">
        <v>73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5" spans="1:12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1" ht="12.75">
      <c r="A31" t="s">
        <v>70</v>
      </c>
    </row>
    <row r="32" spans="1:12" s="57" customFormat="1" ht="28.5" customHeight="1">
      <c r="A32" s="66" t="s">
        <v>74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4" spans="1:12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41" ht="12.75">
      <c r="A41" t="s">
        <v>69</v>
      </c>
    </row>
    <row r="42" spans="1:12" s="57" customFormat="1" ht="28.5" customHeight="1">
      <c r="A42" s="66" t="s">
        <v>75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</sheetData>
  <mergeCells count="10">
    <mergeCell ref="A44:L48"/>
    <mergeCell ref="A5:L5"/>
    <mergeCell ref="A14:L14"/>
    <mergeCell ref="A23:L23"/>
    <mergeCell ref="A32:L32"/>
    <mergeCell ref="A42:L42"/>
    <mergeCell ref="A7:L11"/>
    <mergeCell ref="A16:L20"/>
    <mergeCell ref="A25:L29"/>
    <mergeCell ref="A34:L38"/>
  </mergeCells>
  <printOptions/>
  <pageMargins left="0.36" right="0.25" top="0.16" bottom="0.73" header="0.1" footer="0.5"/>
  <pageSetup fitToHeight="1" fitToWidth="1" horizontalDpi="300" verticalDpi="300" orientation="portrait" scale="98" r:id="rId1"/>
  <headerFooter alignWithMargins="0">
    <oddFooter>&amp;LPrinted: &amp;D &amp;T&amp;R&amp;F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B20" sqref="B20"/>
    </sheetView>
  </sheetViews>
  <sheetFormatPr defaultColWidth="9.140625" defaultRowHeight="12.75"/>
  <cols>
    <col min="1" max="1" width="2.28125" style="35" customWidth="1"/>
    <col min="2" max="2" width="23.140625" style="35" customWidth="1"/>
    <col min="3" max="3" width="12.28125" style="35" customWidth="1"/>
    <col min="4" max="4" width="15.421875" style="35" customWidth="1"/>
    <col min="5" max="8" width="7.8515625" style="35" customWidth="1"/>
    <col min="9" max="16384" width="9.140625" style="35" customWidth="1"/>
  </cols>
  <sheetData>
    <row r="1" spans="1:8" ht="12.75">
      <c r="A1" s="16"/>
      <c r="B1" s="32" t="s">
        <v>56</v>
      </c>
      <c r="C1" s="33"/>
      <c r="D1" s="33"/>
      <c r="E1" s="34"/>
      <c r="H1" s="34"/>
    </row>
    <row r="2" spans="1:8" ht="12.75">
      <c r="A2" s="34"/>
      <c r="B2" s="36" t="s">
        <v>57</v>
      </c>
      <c r="C2" s="33"/>
      <c r="D2" s="33"/>
      <c r="E2" s="34"/>
      <c r="H2" s="34"/>
    </row>
    <row r="3" spans="1:8" ht="12.75">
      <c r="A3" s="34"/>
      <c r="B3" s="37"/>
      <c r="C3" s="37"/>
      <c r="D3" s="37"/>
      <c r="H3" s="34"/>
    </row>
    <row r="4" spans="1:8" ht="12.75">
      <c r="A4" s="34"/>
      <c r="B4" s="38" t="s">
        <v>2</v>
      </c>
      <c r="C4" s="39">
        <f>+'Discussion Questions'!C1</f>
        <v>0</v>
      </c>
      <c r="D4" s="40"/>
      <c r="H4" s="34"/>
    </row>
    <row r="5" spans="1:8" ht="12.75">
      <c r="A5" s="34"/>
      <c r="B5" s="41" t="s">
        <v>3</v>
      </c>
      <c r="C5" s="42" t="s">
        <v>24</v>
      </c>
      <c r="D5" s="43"/>
      <c r="H5" s="34"/>
    </row>
    <row r="6" spans="1:8" ht="12.75">
      <c r="A6" s="34"/>
      <c r="B6" s="16" t="s">
        <v>4</v>
      </c>
      <c r="C6" s="42" t="s">
        <v>23</v>
      </c>
      <c r="D6" s="43"/>
      <c r="H6" s="34"/>
    </row>
    <row r="7" spans="1:8" ht="12.75">
      <c r="A7" s="34"/>
      <c r="H7" s="34"/>
    </row>
    <row r="8" spans="1:9" ht="42" customHeight="1">
      <c r="A8" s="34"/>
      <c r="B8" s="67" t="s">
        <v>58</v>
      </c>
      <c r="C8" s="67"/>
      <c r="D8" s="67"/>
      <c r="E8" s="67"/>
      <c r="F8" s="67"/>
      <c r="G8" s="67"/>
      <c r="H8" s="67"/>
      <c r="I8" s="67"/>
    </row>
    <row r="9" spans="1:8" ht="12.75">
      <c r="A9" s="34"/>
      <c r="H9" s="34"/>
    </row>
    <row r="10" spans="1:3" ht="12.75">
      <c r="A10" s="34"/>
      <c r="B10" s="35" t="s">
        <v>48</v>
      </c>
      <c r="C10" s="53">
        <v>120000</v>
      </c>
    </row>
    <row r="11" spans="1:3" ht="12.75">
      <c r="A11" s="34"/>
      <c r="B11" s="35" t="s">
        <v>49</v>
      </c>
      <c r="C11" s="35" t="s">
        <v>50</v>
      </c>
    </row>
    <row r="12" spans="1:3" ht="12.75">
      <c r="A12" s="34"/>
      <c r="B12" s="35" t="s">
        <v>51</v>
      </c>
      <c r="C12" s="53">
        <v>112000</v>
      </c>
    </row>
    <row r="13" spans="1:3" ht="12.75">
      <c r="A13" s="34"/>
      <c r="B13" s="35" t="s">
        <v>52</v>
      </c>
      <c r="C13" s="35" t="s">
        <v>53</v>
      </c>
    </row>
    <row r="14" spans="1:4" ht="12.75">
      <c r="A14" s="47"/>
      <c r="B14" s="47"/>
      <c r="C14" s="47"/>
      <c r="D14" s="47"/>
    </row>
    <row r="15" spans="1:4" ht="12.75">
      <c r="A15" s="49"/>
      <c r="B15" s="49"/>
      <c r="C15" s="49"/>
      <c r="D15" s="49"/>
    </row>
    <row r="16" spans="1:8" ht="23.25">
      <c r="A16" s="34"/>
      <c r="B16" s="51" t="s">
        <v>15</v>
      </c>
      <c r="C16" s="52"/>
      <c r="D16" s="52"/>
      <c r="E16" s="52"/>
      <c r="F16" s="52"/>
      <c r="G16" s="52"/>
      <c r="H16" s="34"/>
    </row>
    <row r="17" ht="12.75">
      <c r="B17" s="35" t="s">
        <v>59</v>
      </c>
    </row>
    <row r="18" spans="1:8" ht="54" customHeight="1">
      <c r="A18" s="34"/>
      <c r="B18" s="68"/>
      <c r="C18" s="69"/>
      <c r="D18" s="69"/>
      <c r="E18" s="69"/>
      <c r="F18" s="69"/>
      <c r="G18" s="69"/>
      <c r="H18" s="69"/>
    </row>
    <row r="20" spans="2:3" ht="12.75">
      <c r="B20" s="60"/>
      <c r="C20" s="35" t="s">
        <v>65</v>
      </c>
    </row>
    <row r="23" ht="12.75">
      <c r="B23" s="35" t="s">
        <v>60</v>
      </c>
    </row>
    <row r="26" spans="3:4" ht="12.75">
      <c r="C26" s="56" t="s">
        <v>61</v>
      </c>
      <c r="D26" s="58"/>
    </row>
    <row r="27" spans="3:4" ht="12.75">
      <c r="C27" s="56" t="s">
        <v>62</v>
      </c>
      <c r="D27" s="58"/>
    </row>
    <row r="28" spans="3:4" ht="12.75">
      <c r="C28" s="56" t="s">
        <v>63</v>
      </c>
      <c r="D28" s="58"/>
    </row>
    <row r="29" spans="3:4" ht="12.75">
      <c r="C29" s="46" t="s">
        <v>64</v>
      </c>
      <c r="D29" s="59"/>
    </row>
  </sheetData>
  <mergeCells count="2">
    <mergeCell ref="B8:I8"/>
    <mergeCell ref="B18:H18"/>
  </mergeCells>
  <printOptions/>
  <pageMargins left="0.36" right="0.25" top="0.32" bottom="0.74" header="0.31" footer="0.5"/>
  <pageSetup fitToHeight="1" fitToWidth="1" horizontalDpi="300" verticalDpi="300" orientation="portrait" r:id="rId1"/>
  <headerFooter alignWithMargins="0">
    <oddFooter>&amp;LPrinted: &amp;D &amp;T&amp;R&amp;F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B25" sqref="B25"/>
    </sheetView>
  </sheetViews>
  <sheetFormatPr defaultColWidth="9.140625" defaultRowHeight="12.75"/>
  <cols>
    <col min="1" max="1" width="2.28125" style="35" customWidth="1"/>
    <col min="2" max="2" width="23.140625" style="35" customWidth="1"/>
    <col min="3" max="3" width="12.28125" style="35" customWidth="1"/>
    <col min="4" max="4" width="15.421875" style="35" customWidth="1"/>
    <col min="5" max="8" width="7.8515625" style="35" customWidth="1"/>
    <col min="9" max="16384" width="9.140625" style="35" customWidth="1"/>
  </cols>
  <sheetData>
    <row r="1" spans="1:8" ht="12.75">
      <c r="A1" s="16"/>
      <c r="B1" s="32" t="s">
        <v>45</v>
      </c>
      <c r="C1" s="33"/>
      <c r="D1" s="33"/>
      <c r="E1" s="34"/>
      <c r="H1" s="34"/>
    </row>
    <row r="2" spans="1:8" ht="12.75">
      <c r="A2" s="34"/>
      <c r="B2" s="36" t="s">
        <v>46</v>
      </c>
      <c r="C2" s="33"/>
      <c r="D2" s="33"/>
      <c r="E2" s="34"/>
      <c r="H2" s="34"/>
    </row>
    <row r="3" spans="1:8" ht="12.75">
      <c r="A3" s="34"/>
      <c r="B3" s="37"/>
      <c r="C3" s="37"/>
      <c r="D3" s="37"/>
      <c r="H3" s="34"/>
    </row>
    <row r="4" spans="1:8" ht="12.75">
      <c r="A4" s="34"/>
      <c r="B4" s="38" t="s">
        <v>2</v>
      </c>
      <c r="C4" s="39">
        <f>+'Problem 5-1'!C4</f>
        <v>0</v>
      </c>
      <c r="D4" s="40"/>
      <c r="H4" s="34"/>
    </row>
    <row r="5" spans="1:8" ht="12.75">
      <c r="A5" s="34"/>
      <c r="B5" s="41" t="s">
        <v>3</v>
      </c>
      <c r="C5" s="42" t="s">
        <v>24</v>
      </c>
      <c r="D5" s="43"/>
      <c r="H5" s="34"/>
    </row>
    <row r="6" spans="1:8" ht="12.75">
      <c r="A6" s="34"/>
      <c r="B6" s="16" t="s">
        <v>4</v>
      </c>
      <c r="C6" s="42" t="s">
        <v>23</v>
      </c>
      <c r="D6" s="43"/>
      <c r="H6" s="34"/>
    </row>
    <row r="7" spans="1:8" ht="12.75">
      <c r="A7" s="34"/>
      <c r="H7" s="34"/>
    </row>
    <row r="8" spans="1:9" ht="12.75">
      <c r="A8" s="34"/>
      <c r="B8" s="69" t="s">
        <v>47</v>
      </c>
      <c r="C8" s="69"/>
      <c r="D8" s="69"/>
      <c r="E8" s="69"/>
      <c r="F8" s="69"/>
      <c r="G8" s="69"/>
      <c r="H8" s="69"/>
      <c r="I8" s="69"/>
    </row>
    <row r="9" spans="1:8" ht="12.75">
      <c r="A9" s="34"/>
      <c r="H9" s="34"/>
    </row>
    <row r="10" spans="1:3" ht="12.75">
      <c r="A10" s="34"/>
      <c r="B10" s="35" t="s">
        <v>48</v>
      </c>
      <c r="C10" s="53">
        <v>120000</v>
      </c>
    </row>
    <row r="11" spans="1:3" ht="12.75">
      <c r="A11" s="34"/>
      <c r="B11" s="35" t="s">
        <v>49</v>
      </c>
      <c r="C11" s="35" t="s">
        <v>50</v>
      </c>
    </row>
    <row r="12" spans="1:3" ht="12.75">
      <c r="A12" s="34"/>
      <c r="B12" s="35" t="s">
        <v>51</v>
      </c>
      <c r="C12" s="53">
        <v>112000</v>
      </c>
    </row>
    <row r="13" spans="1:3" ht="12.75">
      <c r="A13" s="34"/>
      <c r="B13" s="35" t="s">
        <v>52</v>
      </c>
      <c r="C13" s="35" t="s">
        <v>53</v>
      </c>
    </row>
    <row r="14" spans="1:4" ht="12.75">
      <c r="A14" s="47"/>
      <c r="B14" s="47"/>
      <c r="C14" s="47"/>
      <c r="D14" s="47"/>
    </row>
    <row r="15" spans="1:4" ht="12.75">
      <c r="A15" s="48"/>
      <c r="B15" s="48"/>
      <c r="C15" s="48"/>
      <c r="D15" s="48"/>
    </row>
    <row r="16" spans="1:4" ht="12.75">
      <c r="A16" s="49"/>
      <c r="B16" s="49"/>
      <c r="C16" s="49"/>
      <c r="D16" s="49"/>
    </row>
    <row r="17" spans="1:9" ht="12.75">
      <c r="A17" s="45"/>
      <c r="B17" s="70" t="s">
        <v>54</v>
      </c>
      <c r="C17" s="70"/>
      <c r="D17" s="70"/>
      <c r="E17" s="70"/>
      <c r="F17" s="70"/>
      <c r="G17" s="70"/>
      <c r="H17" s="70"/>
      <c r="I17" s="70"/>
    </row>
    <row r="18" spans="1:9" ht="12.75">
      <c r="A18" s="48"/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48"/>
      <c r="B19" s="54"/>
      <c r="C19" s="54"/>
      <c r="D19" s="54"/>
      <c r="E19" s="54"/>
      <c r="F19" s="54"/>
      <c r="G19" s="54"/>
      <c r="H19" s="54"/>
      <c r="I19" s="54"/>
    </row>
    <row r="20" spans="1:8" ht="12.75">
      <c r="A20" s="49"/>
      <c r="B20" s="55" t="s">
        <v>55</v>
      </c>
      <c r="C20" s="49"/>
      <c r="D20" s="49"/>
      <c r="H20" s="34"/>
    </row>
    <row r="21" spans="1:8" ht="23.25">
      <c r="A21" s="34"/>
      <c r="B21" s="51" t="s">
        <v>15</v>
      </c>
      <c r="C21" s="52"/>
      <c r="D21" s="52"/>
      <c r="E21" s="52"/>
      <c r="F21" s="52"/>
      <c r="G21" s="52"/>
      <c r="H21" s="34"/>
    </row>
    <row r="22" spans="1:8" ht="54" customHeight="1">
      <c r="A22" s="34"/>
      <c r="B22" s="68"/>
      <c r="C22" s="69"/>
      <c r="D22" s="69"/>
      <c r="E22" s="69"/>
      <c r="F22" s="69"/>
      <c r="G22" s="69"/>
      <c r="H22" s="69"/>
    </row>
    <row r="25" spans="2:3" ht="12.75">
      <c r="B25" s="60"/>
      <c r="C25" s="35" t="s">
        <v>65</v>
      </c>
    </row>
  </sheetData>
  <mergeCells count="3">
    <mergeCell ref="B17:I18"/>
    <mergeCell ref="B8:I8"/>
    <mergeCell ref="B22:H22"/>
  </mergeCells>
  <printOptions/>
  <pageMargins left="0.36" right="0.25" top="0.3" bottom="0.79" header="0.31" footer="0.5"/>
  <pageSetup fitToHeight="1" fitToWidth="1" horizontalDpi="300" verticalDpi="300" orientation="portrait" r:id="rId1"/>
  <headerFooter alignWithMargins="0">
    <oddFooter>&amp;LPrinted: &amp;D &amp;T&amp;R&amp;F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C26" sqref="C26:I36"/>
    </sheetView>
  </sheetViews>
  <sheetFormatPr defaultColWidth="9.140625" defaultRowHeight="12.75"/>
  <cols>
    <col min="1" max="1" width="2.28125" style="35" customWidth="1"/>
    <col min="2" max="2" width="23.140625" style="35" customWidth="1"/>
    <col min="3" max="3" width="12.28125" style="35" customWidth="1"/>
    <col min="4" max="4" width="15.421875" style="35" customWidth="1"/>
    <col min="5" max="8" width="7.8515625" style="35" customWidth="1"/>
    <col min="9" max="16384" width="9.140625" style="35" customWidth="1"/>
  </cols>
  <sheetData>
    <row r="1" spans="1:8" ht="12.75">
      <c r="A1" s="16"/>
      <c r="B1" s="32" t="s">
        <v>36</v>
      </c>
      <c r="C1" s="33"/>
      <c r="D1" s="33"/>
      <c r="E1" s="34"/>
      <c r="H1" s="34"/>
    </row>
    <row r="2" spans="1:8" ht="12.75">
      <c r="A2" s="34"/>
      <c r="B2" s="36" t="s">
        <v>37</v>
      </c>
      <c r="C2" s="33"/>
      <c r="D2" s="33"/>
      <c r="E2" s="34"/>
      <c r="H2" s="34"/>
    </row>
    <row r="3" spans="1:8" ht="12.75">
      <c r="A3" s="34"/>
      <c r="B3" s="37"/>
      <c r="C3" s="37"/>
      <c r="D3" s="37"/>
      <c r="H3" s="34"/>
    </row>
    <row r="4" spans="1:8" ht="12.75">
      <c r="A4" s="34"/>
      <c r="B4" s="38" t="s">
        <v>2</v>
      </c>
      <c r="C4" s="39">
        <f>+'Problem 5-1'!C4</f>
        <v>0</v>
      </c>
      <c r="D4" s="40"/>
      <c r="H4" s="34"/>
    </row>
    <row r="5" spans="1:8" ht="12.75">
      <c r="A5" s="34"/>
      <c r="B5" s="41" t="s">
        <v>3</v>
      </c>
      <c r="C5" s="42" t="s">
        <v>24</v>
      </c>
      <c r="D5" s="43"/>
      <c r="H5" s="34"/>
    </row>
    <row r="6" spans="1:8" ht="12.75">
      <c r="A6" s="34"/>
      <c r="B6" s="16" t="s">
        <v>4</v>
      </c>
      <c r="C6" s="42" t="s">
        <v>23</v>
      </c>
      <c r="D6" s="43"/>
      <c r="H6" s="34"/>
    </row>
    <row r="7" spans="1:8" ht="12.75">
      <c r="A7" s="34"/>
      <c r="H7" s="34"/>
    </row>
    <row r="8" spans="1:9" ht="12.75">
      <c r="A8" s="34"/>
      <c r="B8" s="69" t="s">
        <v>25</v>
      </c>
      <c r="C8" s="69"/>
      <c r="D8" s="69"/>
      <c r="E8" s="69"/>
      <c r="F8" s="69"/>
      <c r="G8" s="69"/>
      <c r="H8" s="69"/>
      <c r="I8" s="69"/>
    </row>
    <row r="9" spans="1:8" ht="12.75">
      <c r="A9" s="34"/>
      <c r="H9" s="34"/>
    </row>
    <row r="10" spans="1:8" ht="12.75">
      <c r="A10" s="34"/>
      <c r="B10" s="44" t="s">
        <v>26</v>
      </c>
      <c r="H10" s="34"/>
    </row>
    <row r="11" spans="1:8" ht="12.75">
      <c r="A11" s="34"/>
      <c r="B11" s="44" t="s">
        <v>27</v>
      </c>
      <c r="H11" s="34"/>
    </row>
    <row r="12" spans="1:8" ht="12.75">
      <c r="A12" s="34"/>
      <c r="B12" s="44" t="s">
        <v>28</v>
      </c>
      <c r="H12" s="34"/>
    </row>
    <row r="13" spans="1:8" ht="12.75">
      <c r="A13" s="34"/>
      <c r="H13" s="34"/>
    </row>
    <row r="14" spans="1:8" ht="12.75">
      <c r="A14" s="34"/>
      <c r="B14" s="73" t="s">
        <v>29</v>
      </c>
      <c r="C14" s="74"/>
      <c r="D14" s="47">
        <v>500000</v>
      </c>
      <c r="H14" s="34"/>
    </row>
    <row r="15" spans="1:8" ht="12.75">
      <c r="A15" s="34"/>
      <c r="B15" s="73" t="s">
        <v>30</v>
      </c>
      <c r="C15" s="74"/>
      <c r="D15" s="48">
        <v>200000</v>
      </c>
      <c r="H15" s="34"/>
    </row>
    <row r="16" spans="1:8" ht="12.75">
      <c r="A16" s="34"/>
      <c r="B16" s="73" t="s">
        <v>44</v>
      </c>
      <c r="C16" s="74"/>
      <c r="D16" s="49">
        <v>150000</v>
      </c>
      <c r="H16" s="34"/>
    </row>
    <row r="17" spans="1:8" ht="12.75">
      <c r="A17" s="34"/>
      <c r="B17" s="45"/>
      <c r="C17" s="46"/>
      <c r="D17" s="45"/>
      <c r="H17" s="34"/>
    </row>
    <row r="18" spans="1:8" ht="12.75">
      <c r="A18" s="34"/>
      <c r="B18" s="73" t="s">
        <v>31</v>
      </c>
      <c r="C18" s="74"/>
      <c r="D18" s="48">
        <f>+D14-D15-D16</f>
        <v>150000</v>
      </c>
      <c r="H18" s="34"/>
    </row>
    <row r="19" spans="1:8" ht="12.75">
      <c r="A19" s="34"/>
      <c r="B19" s="73" t="s">
        <v>32</v>
      </c>
      <c r="C19" s="74"/>
      <c r="D19" s="49">
        <v>60000</v>
      </c>
      <c r="H19" s="34"/>
    </row>
    <row r="20" spans="1:8" ht="12.75">
      <c r="A20" s="34"/>
      <c r="B20" s="45"/>
      <c r="C20" s="46"/>
      <c r="D20" s="45"/>
      <c r="H20" s="34"/>
    </row>
    <row r="21" spans="1:8" ht="12.75">
      <c r="A21" s="34"/>
      <c r="B21" s="73" t="s">
        <v>33</v>
      </c>
      <c r="C21" s="74"/>
      <c r="D21" s="48">
        <f>+D18-D19</f>
        <v>90000</v>
      </c>
      <c r="E21" s="50"/>
      <c r="H21" s="34"/>
    </row>
    <row r="22" spans="1:8" ht="12.75">
      <c r="A22" s="34"/>
      <c r="B22" s="73" t="s">
        <v>34</v>
      </c>
      <c r="C22" s="74"/>
      <c r="D22" s="49">
        <f>+D21*0.4</f>
        <v>36000</v>
      </c>
      <c r="E22" s="31"/>
      <c r="H22" s="34"/>
    </row>
    <row r="23" spans="1:8" ht="12.75">
      <c r="A23" s="34"/>
      <c r="H23" s="34"/>
    </row>
    <row r="24" spans="1:8" ht="23.25">
      <c r="A24" s="34"/>
      <c r="B24" s="51" t="s">
        <v>15</v>
      </c>
      <c r="C24" s="52"/>
      <c r="D24" s="52"/>
      <c r="E24" s="52"/>
      <c r="F24" s="52"/>
      <c r="G24" s="52"/>
      <c r="H24" s="34"/>
    </row>
    <row r="25" spans="1:8" ht="23.25">
      <c r="A25" s="34"/>
      <c r="B25" s="35" t="s">
        <v>38</v>
      </c>
      <c r="D25" s="51"/>
      <c r="E25" s="51"/>
      <c r="F25" s="51"/>
      <c r="G25" s="51"/>
      <c r="H25" s="34"/>
    </row>
    <row r="26" spans="1:9" ht="27.75" customHeight="1">
      <c r="A26" s="34"/>
      <c r="C26" s="71"/>
      <c r="D26" s="72"/>
      <c r="E26" s="72"/>
      <c r="F26" s="72"/>
      <c r="G26" s="72"/>
      <c r="H26" s="72"/>
      <c r="I26" s="72"/>
    </row>
    <row r="27" spans="1:9" ht="23.25">
      <c r="A27" s="34"/>
      <c r="C27" s="61"/>
      <c r="D27" s="62"/>
      <c r="E27" s="61"/>
      <c r="F27" s="61"/>
      <c r="G27" s="61"/>
      <c r="H27" s="63"/>
      <c r="I27" s="64"/>
    </row>
    <row r="28" spans="1:9" ht="23.25">
      <c r="A28" s="34"/>
      <c r="B28" s="35" t="s">
        <v>39</v>
      </c>
      <c r="C28" s="64"/>
      <c r="D28" s="61"/>
      <c r="E28" s="61"/>
      <c r="F28" s="61"/>
      <c r="G28" s="61"/>
      <c r="H28" s="63"/>
      <c r="I28" s="64"/>
    </row>
    <row r="29" spans="1:9" ht="27.75" customHeight="1">
      <c r="A29" s="34"/>
      <c r="C29" s="71"/>
      <c r="D29" s="72"/>
      <c r="E29" s="72"/>
      <c r="F29" s="72"/>
      <c r="G29" s="72"/>
      <c r="H29" s="72"/>
      <c r="I29" s="72"/>
    </row>
    <row r="30" spans="1:9" ht="23.25">
      <c r="A30" s="34"/>
      <c r="C30" s="61"/>
      <c r="D30" s="62"/>
      <c r="E30" s="61"/>
      <c r="F30" s="61"/>
      <c r="G30" s="61"/>
      <c r="H30" s="63"/>
      <c r="I30" s="64"/>
    </row>
    <row r="31" spans="1:9" ht="23.25">
      <c r="A31" s="34"/>
      <c r="B31" s="35" t="s">
        <v>35</v>
      </c>
      <c r="C31" s="64"/>
      <c r="D31" s="61"/>
      <c r="E31" s="61"/>
      <c r="F31" s="61"/>
      <c r="G31" s="61"/>
      <c r="H31" s="63"/>
      <c r="I31" s="64"/>
    </row>
    <row r="32" spans="1:9" ht="27.75" customHeight="1">
      <c r="A32" s="34"/>
      <c r="C32" s="71"/>
      <c r="D32" s="72"/>
      <c r="E32" s="72"/>
      <c r="F32" s="72"/>
      <c r="G32" s="72"/>
      <c r="H32" s="72"/>
      <c r="I32" s="72"/>
    </row>
    <row r="33" spans="1:9" ht="23.25">
      <c r="A33" s="34"/>
      <c r="C33" s="61"/>
      <c r="D33" s="62"/>
      <c r="E33" s="61"/>
      <c r="F33" s="61"/>
      <c r="G33" s="61"/>
      <c r="H33" s="63"/>
      <c r="I33" s="64"/>
    </row>
    <row r="34" spans="1:9" ht="23.25">
      <c r="A34" s="34"/>
      <c r="B34" s="35" t="s">
        <v>40</v>
      </c>
      <c r="C34" s="64"/>
      <c r="D34" s="61"/>
      <c r="E34" s="61"/>
      <c r="F34" s="61"/>
      <c r="G34" s="61"/>
      <c r="H34" s="63"/>
      <c r="I34" s="64"/>
    </row>
    <row r="35" spans="1:9" ht="27.75" customHeight="1">
      <c r="A35" s="34"/>
      <c r="C35" s="71"/>
      <c r="D35" s="72"/>
      <c r="E35" s="72"/>
      <c r="F35" s="72"/>
      <c r="G35" s="72"/>
      <c r="H35" s="72"/>
      <c r="I35" s="72"/>
    </row>
    <row r="36" spans="3:9" ht="12.75">
      <c r="C36" s="64"/>
      <c r="D36" s="64"/>
      <c r="E36" s="64"/>
      <c r="F36" s="64"/>
      <c r="G36" s="64"/>
      <c r="H36" s="64"/>
      <c r="I36" s="64"/>
    </row>
  </sheetData>
  <mergeCells count="12">
    <mergeCell ref="B18:C18"/>
    <mergeCell ref="B19:C19"/>
    <mergeCell ref="B21:C21"/>
    <mergeCell ref="B22:C22"/>
    <mergeCell ref="B8:I8"/>
    <mergeCell ref="B14:C14"/>
    <mergeCell ref="B15:C15"/>
    <mergeCell ref="B16:C16"/>
    <mergeCell ref="C35:I35"/>
    <mergeCell ref="C26:I26"/>
    <mergeCell ref="C29:I29"/>
    <mergeCell ref="C32:I32"/>
  </mergeCells>
  <printOptions/>
  <pageMargins left="0.36" right="0.25" top="0.31" bottom="0.78" header="0.31" footer="0.5"/>
  <pageSetup fitToHeight="1" fitToWidth="1" horizontalDpi="300" verticalDpi="300" orientation="portrait" r:id="rId1"/>
  <headerFooter alignWithMargins="0">
    <oddFooter>&amp;LPrinted: &amp;D &amp;T&amp;R&amp;F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34">
      <selection activeCell="K27" sqref="K27"/>
    </sheetView>
  </sheetViews>
  <sheetFormatPr defaultColWidth="9.140625" defaultRowHeight="12.75"/>
  <cols>
    <col min="1" max="1" width="2.28125" style="0" customWidth="1"/>
    <col min="2" max="2" width="23.140625" style="0" customWidth="1"/>
    <col min="3" max="3" width="12.28125" style="0" customWidth="1"/>
    <col min="4" max="4" width="15.421875" style="0" customWidth="1"/>
    <col min="5" max="5" width="17.7109375" style="0" customWidth="1"/>
    <col min="6" max="9" width="7.8515625" style="0" customWidth="1"/>
  </cols>
  <sheetData>
    <row r="1" spans="1:9" ht="12.75">
      <c r="A1" s="3"/>
      <c r="B1" s="4" t="s">
        <v>0</v>
      </c>
      <c r="C1" s="5"/>
      <c r="D1" s="5"/>
      <c r="E1" s="2"/>
      <c r="F1" s="2"/>
      <c r="I1" s="2"/>
    </row>
    <row r="2" spans="1:9" ht="12.75">
      <c r="A2" s="2"/>
      <c r="B2" s="6" t="s">
        <v>1</v>
      </c>
      <c r="C2" s="5"/>
      <c r="D2" s="5"/>
      <c r="E2" s="2"/>
      <c r="F2" s="2"/>
      <c r="I2" s="2"/>
    </row>
    <row r="3" spans="1:9" ht="12.75">
      <c r="A3" s="2"/>
      <c r="B3" s="7"/>
      <c r="C3" s="7"/>
      <c r="D3" s="7"/>
      <c r="E3" s="2"/>
      <c r="I3" s="2"/>
    </row>
    <row r="4" spans="1:9" ht="12.75">
      <c r="A4" s="2"/>
      <c r="B4" s="8" t="s">
        <v>2</v>
      </c>
      <c r="C4" s="9">
        <f>+'Problem 5-1'!C4</f>
        <v>0</v>
      </c>
      <c r="D4" s="10"/>
      <c r="E4" s="2"/>
      <c r="I4" s="2"/>
    </row>
    <row r="5" spans="1:9" ht="12.75">
      <c r="A5" s="2"/>
      <c r="B5" s="11" t="s">
        <v>3</v>
      </c>
      <c r="C5" s="12" t="s">
        <v>24</v>
      </c>
      <c r="D5" s="13"/>
      <c r="E5" s="2"/>
      <c r="I5" s="2"/>
    </row>
    <row r="6" spans="1:9" ht="12.75">
      <c r="A6" s="2"/>
      <c r="B6" s="14" t="s">
        <v>4</v>
      </c>
      <c r="C6" s="12" t="s">
        <v>23</v>
      </c>
      <c r="D6" s="13"/>
      <c r="E6" s="2"/>
      <c r="I6" s="2"/>
    </row>
    <row r="7" spans="1:9" ht="12.75">
      <c r="A7" s="2"/>
      <c r="B7" s="14"/>
      <c r="C7" s="26"/>
      <c r="D7" s="27"/>
      <c r="E7" s="2"/>
      <c r="I7" s="2"/>
    </row>
    <row r="8" spans="1:9" ht="38.25" customHeight="1">
      <c r="A8" s="2"/>
      <c r="B8" s="77" t="s">
        <v>41</v>
      </c>
      <c r="C8" s="77"/>
      <c r="D8" s="69"/>
      <c r="E8" s="69"/>
      <c r="F8" s="69"/>
      <c r="G8" s="69"/>
      <c r="H8" s="69"/>
      <c r="I8" s="69"/>
    </row>
    <row r="9" spans="1:8" ht="12.75">
      <c r="A9" s="2"/>
      <c r="D9" s="17" t="s">
        <v>5</v>
      </c>
      <c r="E9" s="17" t="s">
        <v>9</v>
      </c>
      <c r="H9" s="2"/>
    </row>
    <row r="10" spans="1:8" ht="12.75">
      <c r="A10" s="2"/>
      <c r="C10" s="28" t="s">
        <v>6</v>
      </c>
      <c r="D10" s="18">
        <v>50000</v>
      </c>
      <c r="E10" s="18">
        <v>100000</v>
      </c>
      <c r="H10" s="2"/>
    </row>
    <row r="11" spans="1:8" ht="12.75">
      <c r="A11" s="2"/>
      <c r="C11" s="28" t="s">
        <v>7</v>
      </c>
      <c r="D11" s="30">
        <v>100000</v>
      </c>
      <c r="E11" s="30">
        <v>50000</v>
      </c>
      <c r="H11" s="2"/>
    </row>
    <row r="12" spans="1:8" ht="12.75">
      <c r="A12" s="2"/>
      <c r="C12" s="28" t="s">
        <v>43</v>
      </c>
      <c r="D12" s="18">
        <v>150000</v>
      </c>
      <c r="E12" s="18">
        <v>150000</v>
      </c>
      <c r="H12" s="2"/>
    </row>
    <row r="13" spans="1:8" ht="12.75">
      <c r="A13" s="2"/>
      <c r="C13" s="28"/>
      <c r="D13" s="18"/>
      <c r="E13" s="18"/>
      <c r="H13" s="2"/>
    </row>
    <row r="14" spans="1:8" ht="12.75" customHeight="1">
      <c r="A14" s="2"/>
      <c r="C14" s="28" t="s">
        <v>42</v>
      </c>
      <c r="D14" s="29">
        <v>10000</v>
      </c>
      <c r="E14" s="29">
        <v>5000</v>
      </c>
      <c r="H14" s="2"/>
    </row>
    <row r="15" spans="1:8" ht="12.75">
      <c r="A15" s="2"/>
      <c r="D15" s="18"/>
      <c r="E15" s="18"/>
      <c r="H15" s="2"/>
    </row>
    <row r="16" spans="1:9" ht="22.5">
      <c r="A16" s="2"/>
      <c r="B16" s="15" t="s">
        <v>15</v>
      </c>
      <c r="C16" s="1"/>
      <c r="D16" s="1"/>
      <c r="E16" s="1"/>
      <c r="F16" s="1"/>
      <c r="G16" s="1"/>
      <c r="H16" s="1"/>
      <c r="I16" s="2"/>
    </row>
    <row r="17" spans="1:9" ht="22.5">
      <c r="A17" s="2"/>
      <c r="B17" t="s">
        <v>10</v>
      </c>
      <c r="C17" s="15"/>
      <c r="D17" s="15"/>
      <c r="E17" s="15"/>
      <c r="F17" s="15"/>
      <c r="G17" s="15"/>
      <c r="H17" s="15"/>
      <c r="I17" s="2"/>
    </row>
    <row r="18" spans="1:9" ht="22.5">
      <c r="A18" s="2"/>
      <c r="B18" t="s">
        <v>11</v>
      </c>
      <c r="C18" s="15"/>
      <c r="D18" s="15"/>
      <c r="E18" s="15"/>
      <c r="F18" s="15"/>
      <c r="G18" s="15"/>
      <c r="H18" s="15"/>
      <c r="I18" s="2"/>
    </row>
    <row r="19" spans="1:9" ht="22.5">
      <c r="A19" s="2"/>
      <c r="C19" s="15"/>
      <c r="D19" s="17" t="s">
        <v>5</v>
      </c>
      <c r="E19" s="17" t="s">
        <v>9</v>
      </c>
      <c r="F19" s="15"/>
      <c r="G19" s="15"/>
      <c r="H19" s="15"/>
      <c r="I19" s="2"/>
    </row>
    <row r="20" spans="1:9" ht="22.5">
      <c r="A20" s="2"/>
      <c r="B20" t="s">
        <v>16</v>
      </c>
      <c r="C20" s="15"/>
      <c r="D20" s="18">
        <v>10000</v>
      </c>
      <c r="E20" s="18">
        <v>10000</v>
      </c>
      <c r="F20" s="15"/>
      <c r="G20" s="15"/>
      <c r="H20" s="15"/>
      <c r="I20" s="2"/>
    </row>
    <row r="21" spans="1:9" ht="22.5">
      <c r="A21" s="2"/>
      <c r="B21" t="s">
        <v>17</v>
      </c>
      <c r="C21" s="15"/>
      <c r="D21" s="19" t="s">
        <v>18</v>
      </c>
      <c r="E21" s="19" t="s">
        <v>18</v>
      </c>
      <c r="F21" s="15"/>
      <c r="G21" s="15"/>
      <c r="H21" s="15"/>
      <c r="I21" s="2"/>
    </row>
    <row r="22" spans="1:9" ht="22.5">
      <c r="A22" s="2"/>
      <c r="B22" t="s">
        <v>19</v>
      </c>
      <c r="C22" s="15"/>
      <c r="D22" s="20" t="s">
        <v>18</v>
      </c>
      <c r="E22" s="20" t="s">
        <v>18</v>
      </c>
      <c r="F22" s="15"/>
      <c r="G22" s="15"/>
      <c r="H22" s="15"/>
      <c r="I22" s="2"/>
    </row>
    <row r="23" spans="1:9" ht="22.5">
      <c r="A23" s="2"/>
      <c r="B23" t="s">
        <v>20</v>
      </c>
      <c r="C23" s="15"/>
      <c r="D23" s="19" t="s">
        <v>18</v>
      </c>
      <c r="E23" s="19" t="s">
        <v>18</v>
      </c>
      <c r="F23" s="15"/>
      <c r="G23" s="15"/>
      <c r="H23" s="15"/>
      <c r="I23" s="2"/>
    </row>
    <row r="24" spans="1:9" ht="22.5">
      <c r="A24" s="2"/>
      <c r="B24" t="s">
        <v>21</v>
      </c>
      <c r="C24" s="15"/>
      <c r="D24" s="21" t="e">
        <f>D22-D23</f>
        <v>#VALUE!</v>
      </c>
      <c r="E24" s="21" t="e">
        <f>E22-E23</f>
        <v>#VALUE!</v>
      </c>
      <c r="F24" s="15"/>
      <c r="G24" s="15"/>
      <c r="H24" s="15"/>
      <c r="I24" s="2"/>
    </row>
    <row r="25" spans="1:9" ht="22.5">
      <c r="A25" s="2"/>
      <c r="B25" t="s">
        <v>8</v>
      </c>
      <c r="C25" s="15"/>
      <c r="D25" s="22" t="s">
        <v>18</v>
      </c>
      <c r="E25" s="22" t="s">
        <v>18</v>
      </c>
      <c r="F25" s="15"/>
      <c r="G25" s="15"/>
      <c r="H25" s="15"/>
      <c r="I25" s="2"/>
    </row>
    <row r="26" spans="1:9" ht="22.5">
      <c r="A26" s="2"/>
      <c r="B26" t="s">
        <v>22</v>
      </c>
      <c r="C26" s="15"/>
      <c r="D26" s="23" t="e">
        <f>D24/D25</f>
        <v>#VALUE!</v>
      </c>
      <c r="E26" s="23" t="e">
        <f>E24/E25</f>
        <v>#VALUE!</v>
      </c>
      <c r="F26" s="15"/>
      <c r="G26" s="15"/>
      <c r="H26" s="15"/>
      <c r="I26" s="2"/>
    </row>
    <row r="27" spans="1:9" ht="22.5">
      <c r="A27" s="2"/>
      <c r="C27" s="15"/>
      <c r="D27" s="24"/>
      <c r="E27" s="24"/>
      <c r="F27" s="15"/>
      <c r="G27" s="15"/>
      <c r="H27" s="15"/>
      <c r="I27" s="2"/>
    </row>
    <row r="28" spans="1:9" ht="22.5">
      <c r="A28" s="2"/>
      <c r="C28" s="15"/>
      <c r="D28" s="17" t="str">
        <f>T(D19)</f>
        <v>Cain</v>
      </c>
      <c r="E28" s="17" t="str">
        <f>T(E19)</f>
        <v>Able</v>
      </c>
      <c r="F28" s="15"/>
      <c r="G28" s="15"/>
      <c r="H28" s="15"/>
      <c r="I28" s="2"/>
    </row>
    <row r="29" spans="1:9" ht="22.5">
      <c r="A29" s="2"/>
      <c r="B29" t="s">
        <v>16</v>
      </c>
      <c r="C29" s="15"/>
      <c r="D29" s="18">
        <v>15000</v>
      </c>
      <c r="E29" s="18">
        <v>15000</v>
      </c>
      <c r="F29" s="15"/>
      <c r="G29" s="15"/>
      <c r="H29" s="15"/>
      <c r="I29" s="2"/>
    </row>
    <row r="30" spans="1:9" ht="22.5">
      <c r="A30" s="2"/>
      <c r="B30" t="s">
        <v>17</v>
      </c>
      <c r="C30" s="15"/>
      <c r="D30" s="19" t="s">
        <v>18</v>
      </c>
      <c r="E30" s="19" t="s">
        <v>18</v>
      </c>
      <c r="F30" s="15"/>
      <c r="G30" s="15"/>
      <c r="H30" s="15"/>
      <c r="I30" s="2"/>
    </row>
    <row r="31" spans="1:9" ht="22.5">
      <c r="A31" s="2"/>
      <c r="B31" t="s">
        <v>19</v>
      </c>
      <c r="C31" s="15"/>
      <c r="D31" s="20" t="s">
        <v>18</v>
      </c>
      <c r="E31" s="20" t="s">
        <v>18</v>
      </c>
      <c r="F31" s="15"/>
      <c r="G31" s="15"/>
      <c r="H31" s="15"/>
      <c r="I31" s="2"/>
    </row>
    <row r="32" spans="1:9" ht="22.5">
      <c r="A32" s="2"/>
      <c r="B32" t="s">
        <v>20</v>
      </c>
      <c r="C32" s="15"/>
      <c r="D32" s="19" t="s">
        <v>18</v>
      </c>
      <c r="E32" s="19" t="s">
        <v>18</v>
      </c>
      <c r="F32" s="15"/>
      <c r="G32" s="15"/>
      <c r="H32" s="15"/>
      <c r="I32" s="2"/>
    </row>
    <row r="33" spans="1:9" ht="22.5">
      <c r="A33" s="2"/>
      <c r="B33" t="s">
        <v>21</v>
      </c>
      <c r="C33" s="15"/>
      <c r="D33" s="21" t="e">
        <f>D31-D32</f>
        <v>#VALUE!</v>
      </c>
      <c r="E33" s="21" t="e">
        <f>E31-E32</f>
        <v>#VALUE!</v>
      </c>
      <c r="F33" s="15"/>
      <c r="G33" s="15"/>
      <c r="H33" s="15"/>
      <c r="I33" s="2"/>
    </row>
    <row r="34" spans="1:9" ht="22.5">
      <c r="A34" s="2"/>
      <c r="B34" t="s">
        <v>8</v>
      </c>
      <c r="C34" s="15"/>
      <c r="D34" s="22" t="s">
        <v>18</v>
      </c>
      <c r="E34" s="22" t="s">
        <v>18</v>
      </c>
      <c r="F34" s="15"/>
      <c r="G34" s="15"/>
      <c r="H34" s="15"/>
      <c r="I34" s="2"/>
    </row>
    <row r="35" spans="1:9" ht="22.5">
      <c r="A35" s="2"/>
      <c r="B35" t="s">
        <v>22</v>
      </c>
      <c r="C35" s="15"/>
      <c r="D35" s="23" t="e">
        <f>D33/D34</f>
        <v>#VALUE!</v>
      </c>
      <c r="E35" s="23" t="e">
        <f>E33/E34</f>
        <v>#VALUE!</v>
      </c>
      <c r="F35" s="15"/>
      <c r="G35" s="15"/>
      <c r="H35" s="15"/>
      <c r="I35" s="2"/>
    </row>
    <row r="36" spans="1:9" ht="22.5">
      <c r="A36" s="2"/>
      <c r="C36" s="15"/>
      <c r="D36" s="24"/>
      <c r="E36" s="24"/>
      <c r="F36" s="15"/>
      <c r="G36" s="15"/>
      <c r="H36" s="15"/>
      <c r="I36" s="2"/>
    </row>
    <row r="37" spans="1:9" ht="22.5">
      <c r="A37" s="2"/>
      <c r="C37" s="15"/>
      <c r="D37" s="17" t="str">
        <f>T(D28)</f>
        <v>Cain</v>
      </c>
      <c r="E37" s="17" t="str">
        <f>T(E28)</f>
        <v>Able</v>
      </c>
      <c r="F37" s="15"/>
      <c r="G37" s="15"/>
      <c r="H37" s="15"/>
      <c r="I37" s="2"/>
    </row>
    <row r="38" spans="1:9" ht="22.5">
      <c r="A38" s="2"/>
      <c r="B38" t="s">
        <v>16</v>
      </c>
      <c r="C38" s="15"/>
      <c r="D38" s="18">
        <v>50000</v>
      </c>
      <c r="E38" s="18">
        <v>50000</v>
      </c>
      <c r="F38" s="15"/>
      <c r="G38" s="15"/>
      <c r="H38" s="15"/>
      <c r="I38" s="2"/>
    </row>
    <row r="39" spans="1:9" ht="22.5">
      <c r="A39" s="2"/>
      <c r="B39" t="s">
        <v>17</v>
      </c>
      <c r="C39" s="15"/>
      <c r="D39" s="19" t="s">
        <v>18</v>
      </c>
      <c r="E39" s="19" t="s">
        <v>18</v>
      </c>
      <c r="F39" s="15"/>
      <c r="G39" s="15"/>
      <c r="H39" s="15"/>
      <c r="I39" s="2"/>
    </row>
    <row r="40" spans="1:9" ht="22.5">
      <c r="A40" s="2"/>
      <c r="B40" t="s">
        <v>19</v>
      </c>
      <c r="C40" s="15"/>
      <c r="D40" s="20" t="s">
        <v>18</v>
      </c>
      <c r="E40" s="20" t="s">
        <v>18</v>
      </c>
      <c r="F40" s="15"/>
      <c r="G40" s="15"/>
      <c r="H40" s="15"/>
      <c r="I40" s="2"/>
    </row>
    <row r="41" spans="1:9" ht="22.5">
      <c r="A41" s="2"/>
      <c r="B41" t="s">
        <v>20</v>
      </c>
      <c r="C41" s="15"/>
      <c r="D41" s="19" t="s">
        <v>18</v>
      </c>
      <c r="E41" s="19" t="s">
        <v>18</v>
      </c>
      <c r="F41" s="15"/>
      <c r="G41" s="15"/>
      <c r="H41" s="15"/>
      <c r="I41" s="2"/>
    </row>
    <row r="42" spans="1:9" ht="22.5">
      <c r="A42" s="2"/>
      <c r="B42" t="s">
        <v>21</v>
      </c>
      <c r="C42" s="15"/>
      <c r="D42" s="21" t="e">
        <f>D40-D41</f>
        <v>#VALUE!</v>
      </c>
      <c r="E42" s="21" t="e">
        <f>E40-E41</f>
        <v>#VALUE!</v>
      </c>
      <c r="F42" s="15"/>
      <c r="G42" s="15"/>
      <c r="H42" s="15"/>
      <c r="I42" s="2"/>
    </row>
    <row r="43" spans="1:9" ht="22.5">
      <c r="A43" s="2"/>
      <c r="B43" t="s">
        <v>8</v>
      </c>
      <c r="C43" s="15"/>
      <c r="D43" s="22" t="s">
        <v>18</v>
      </c>
      <c r="E43" s="22" t="s">
        <v>18</v>
      </c>
      <c r="F43" s="15"/>
      <c r="G43" s="15"/>
      <c r="H43" s="15"/>
      <c r="I43" s="2"/>
    </row>
    <row r="44" spans="1:9" ht="22.5">
      <c r="A44" s="2"/>
      <c r="B44" t="s">
        <v>22</v>
      </c>
      <c r="C44" s="15"/>
      <c r="D44" s="25" t="e">
        <f>D42/D43</f>
        <v>#VALUE!</v>
      </c>
      <c r="E44" s="23" t="e">
        <f>E42/E43</f>
        <v>#VALUE!</v>
      </c>
      <c r="F44" s="15"/>
      <c r="G44" s="15"/>
      <c r="H44" s="15"/>
      <c r="I44" s="2"/>
    </row>
    <row r="45" spans="1:9" ht="22.5">
      <c r="A45" s="2"/>
      <c r="B45" s="16"/>
      <c r="C45" s="15"/>
      <c r="D45" s="15"/>
      <c r="E45" s="15"/>
      <c r="F45" s="15"/>
      <c r="G45" s="15"/>
      <c r="H45" s="15"/>
      <c r="I45" s="2"/>
    </row>
    <row r="46" spans="1:9" ht="22.5">
      <c r="A46" s="2"/>
      <c r="B46" t="s">
        <v>12</v>
      </c>
      <c r="C46" s="15"/>
      <c r="D46" s="15"/>
      <c r="E46" s="15"/>
      <c r="F46" s="15"/>
      <c r="G46" s="15"/>
      <c r="H46" s="15"/>
      <c r="I46" s="2"/>
    </row>
    <row r="47" spans="1:9" ht="12.75">
      <c r="A47" s="2"/>
      <c r="B47" s="75"/>
      <c r="C47" s="76"/>
      <c r="D47" s="76"/>
      <c r="E47" s="76"/>
      <c r="F47" s="76"/>
      <c r="G47" s="76"/>
      <c r="H47" s="76"/>
      <c r="I47" s="2"/>
    </row>
    <row r="48" spans="1:9" ht="12.75">
      <c r="A48" s="2"/>
      <c r="B48" s="76"/>
      <c r="C48" s="76"/>
      <c r="D48" s="76"/>
      <c r="E48" s="76"/>
      <c r="F48" s="76"/>
      <c r="G48" s="76"/>
      <c r="H48" s="76"/>
      <c r="I48" s="2"/>
    </row>
    <row r="49" spans="1:9" ht="12.75">
      <c r="A49" s="2"/>
      <c r="B49" s="76"/>
      <c r="C49" s="76"/>
      <c r="D49" s="76"/>
      <c r="E49" s="76"/>
      <c r="F49" s="76"/>
      <c r="G49" s="76"/>
      <c r="H49" s="76"/>
      <c r="I49" s="2"/>
    </row>
    <row r="50" spans="1:9" ht="12.75">
      <c r="A50" s="2"/>
      <c r="B50" s="76"/>
      <c r="C50" s="76"/>
      <c r="D50" s="76"/>
      <c r="E50" s="76"/>
      <c r="F50" s="76"/>
      <c r="G50" s="76"/>
      <c r="H50" s="76"/>
      <c r="I50" s="2"/>
    </row>
    <row r="51" spans="1:9" ht="12.75">
      <c r="A51" s="2"/>
      <c r="B51" s="76"/>
      <c r="C51" s="76"/>
      <c r="D51" s="76"/>
      <c r="E51" s="76"/>
      <c r="F51" s="76"/>
      <c r="G51" s="76"/>
      <c r="H51" s="76"/>
      <c r="I51" s="2"/>
    </row>
    <row r="52" spans="1:9" ht="22.5">
      <c r="A52" s="2"/>
      <c r="B52" s="16"/>
      <c r="C52" s="15"/>
      <c r="D52" s="15"/>
      <c r="E52" s="15"/>
      <c r="F52" s="15"/>
      <c r="G52" s="15"/>
      <c r="H52" s="15"/>
      <c r="I52" s="2"/>
    </row>
    <row r="53" spans="1:9" ht="22.5">
      <c r="A53" s="2"/>
      <c r="B53" t="s">
        <v>13</v>
      </c>
      <c r="C53" s="15"/>
      <c r="D53" s="15"/>
      <c r="E53" s="15"/>
      <c r="F53" s="15"/>
      <c r="G53" s="15"/>
      <c r="H53" s="15"/>
      <c r="I53" s="2"/>
    </row>
    <row r="54" spans="1:9" ht="22.5">
      <c r="A54" s="2"/>
      <c r="B54" s="16" t="s">
        <v>14</v>
      </c>
      <c r="C54" s="15"/>
      <c r="D54" s="15"/>
      <c r="E54" s="15"/>
      <c r="F54" s="15"/>
      <c r="G54" s="15"/>
      <c r="H54" s="15"/>
      <c r="I54" s="2"/>
    </row>
    <row r="55" spans="1:9" ht="12.75">
      <c r="A55" s="2"/>
      <c r="B55" s="75"/>
      <c r="C55" s="76"/>
      <c r="D55" s="76"/>
      <c r="E55" s="76"/>
      <c r="F55" s="76"/>
      <c r="G55" s="76"/>
      <c r="H55" s="76"/>
      <c r="I55" s="2"/>
    </row>
    <row r="56" spans="1:9" ht="12.75">
      <c r="A56" s="2"/>
      <c r="B56" s="76"/>
      <c r="C56" s="76"/>
      <c r="D56" s="76"/>
      <c r="E56" s="76"/>
      <c r="F56" s="76"/>
      <c r="G56" s="76"/>
      <c r="H56" s="76"/>
      <c r="I56" s="2"/>
    </row>
    <row r="57" spans="1:9" ht="12.75">
      <c r="A57" s="2"/>
      <c r="B57" s="76"/>
      <c r="C57" s="76"/>
      <c r="D57" s="76"/>
      <c r="E57" s="76"/>
      <c r="F57" s="76"/>
      <c r="G57" s="76"/>
      <c r="H57" s="76"/>
      <c r="I57" s="2"/>
    </row>
    <row r="58" spans="1:9" ht="12.75">
      <c r="A58" s="2"/>
      <c r="B58" s="76"/>
      <c r="C58" s="76"/>
      <c r="D58" s="76"/>
      <c r="E58" s="76"/>
      <c r="F58" s="76"/>
      <c r="G58" s="76"/>
      <c r="H58" s="76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</sheetData>
  <mergeCells count="3">
    <mergeCell ref="B47:H51"/>
    <mergeCell ref="B55:H58"/>
    <mergeCell ref="B8:I8"/>
  </mergeCells>
  <printOptions/>
  <pageMargins left="0.36" right="0.25" top="0.16" bottom="0.71" header="0.14" footer="0.52"/>
  <pageSetup fitToHeight="1" fitToWidth="1" horizontalDpi="300" verticalDpi="300" orientation="portrait" scale="67" r:id="rId1"/>
  <headerFooter alignWithMargins="0">
    <oddFooter>&amp;LPrinted: &amp;D &amp;T&amp;R&amp;F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Cendant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Carter</dc:creator>
  <cp:keywords/>
  <dc:description/>
  <cp:lastModifiedBy>donna ANTHONY</cp:lastModifiedBy>
  <cp:lastPrinted>2005-09-08T03:27:25Z</cp:lastPrinted>
  <dcterms:created xsi:type="dcterms:W3CDTF">2005-09-07T23:50:23Z</dcterms:created>
  <dcterms:modified xsi:type="dcterms:W3CDTF">2005-10-22T22:29:56Z</dcterms:modified>
  <cp:category/>
  <cp:version/>
  <cp:contentType/>
  <cp:contentStatus/>
</cp:coreProperties>
</file>