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0740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<sst xmlns="http://schemas.openxmlformats.org/spreadsheetml/2006/main" count="10" uniqueCount="10">
  <si>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The data is as of 29 March 1996. The data below is for face value at the end of each month.</t>
  </si>
  <si>
    <t xml:space="preserve"> </t>
  </si>
  <si>
    <t>Maturity Date</t>
  </si>
  <si>
    <t>Number of Days to Maturity</t>
  </si>
  <si>
    <t>Years to Maturity</t>
  </si>
  <si>
    <t>Ask Whole</t>
  </si>
  <si>
    <t>"1/32"</t>
  </si>
  <si>
    <t>Price</t>
  </si>
  <si>
    <t>Spot Rate</t>
  </si>
  <si>
    <t>Forward Rate (Annualized)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</si>
</sst>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/d/yy;@"/>
    <numFmt numFmtId="173" formatCode="_(* #,##0_);_(* \(#,##0\);_(* &quot;-&quot;??_);_(@_)"/>
    <numFmt numFmtId="174" formatCode="mm/dd/yy;@"/>
    <numFmt numFmtId="175" formatCode="0.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2" fontId="3" fillId="0" borderId="0" xfId="0" applyAlignment="1">
      <alignment/>
    </xf>
    <xf numFmtId="1" fontId="3" fillId="0" borderId="0" xfId="0" applyAlignment="1">
      <alignment/>
    </xf>
    <xf numFmtId="0" fontId="3" fillId="0" borderId="0" xfId="0" applyAlignment="1">
      <alignment/>
    </xf>
    <xf numFmtId="2" fontId="3" fillId="0" borderId="0" xfId="0" applyAlignment="1">
      <alignment/>
    </xf>
    <xf numFmtId="173" fontId="4" fillId="0" borderId="0" xfId="0" applyAlignment="1">
      <alignment/>
    </xf>
    <xf numFmtId="172" fontId="5" fillId="0" borderId="0" xfId="0" applyAlignment="1">
      <alignment horizontal="right"/>
    </xf>
    <xf numFmtId="1" fontId="5" fillId="0" borderId="0" xfId="0" applyAlignment="1">
      <alignment/>
    </xf>
    <xf numFmtId="0" fontId="5" fillId="0" borderId="0" xfId="0" applyAlignment="1">
      <alignment/>
    </xf>
    <xf numFmtId="2" fontId="5" fillId="0" borderId="0" xfId="0" applyAlignment="1">
      <alignment/>
    </xf>
    <xf numFmtId="175" fontId="3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Example!$C$7:$C$75</c:f>
              <c:numCache>
                <c:ptCount val="69"/>
                <c:pt idx="0">
                  <c:v>0.09041095890410959</c:v>
                </c:pt>
                <c:pt idx="1">
                  <c:v>0.3424657534246575</c:v>
                </c:pt>
                <c:pt idx="2">
                  <c:v>0.5945205479452055</c:v>
                </c:pt>
                <c:pt idx="3">
                  <c:v>0.8465753424657534</c:v>
                </c:pt>
                <c:pt idx="4">
                  <c:v>1.0904109589041096</c:v>
                </c:pt>
                <c:pt idx="5">
                  <c:v>1.3424657534246576</c:v>
                </c:pt>
                <c:pt idx="6">
                  <c:v>1.5945205479452054</c:v>
                </c:pt>
                <c:pt idx="7">
                  <c:v>1.8465753424657534</c:v>
                </c:pt>
                <c:pt idx="8">
                  <c:v>2.0904109589041098</c:v>
                </c:pt>
                <c:pt idx="9">
                  <c:v>2.3424657534246576</c:v>
                </c:pt>
                <c:pt idx="10">
                  <c:v>2.5945205479452054</c:v>
                </c:pt>
                <c:pt idx="11">
                  <c:v>2.8465753424657536</c:v>
                </c:pt>
                <c:pt idx="12">
                  <c:v>3.0904109589041098</c:v>
                </c:pt>
                <c:pt idx="13">
                  <c:v>3.3424657534246576</c:v>
                </c:pt>
                <c:pt idx="14">
                  <c:v>3.5945205479452054</c:v>
                </c:pt>
                <c:pt idx="15">
                  <c:v>4.093150684931507</c:v>
                </c:pt>
                <c:pt idx="16">
                  <c:v>4.345205479452055</c:v>
                </c:pt>
                <c:pt idx="17">
                  <c:v>4.597260273972603</c:v>
                </c:pt>
                <c:pt idx="18">
                  <c:v>5.093150684931507</c:v>
                </c:pt>
                <c:pt idx="19">
                  <c:v>5.345205479452055</c:v>
                </c:pt>
                <c:pt idx="20">
                  <c:v>5.597260273972603</c:v>
                </c:pt>
                <c:pt idx="21">
                  <c:v>6.093150684931507</c:v>
                </c:pt>
                <c:pt idx="22">
                  <c:v>6.345205479452055</c:v>
                </c:pt>
                <c:pt idx="23">
                  <c:v>6.597260273972603</c:v>
                </c:pt>
                <c:pt idx="24">
                  <c:v>7.093150684931507</c:v>
                </c:pt>
                <c:pt idx="25">
                  <c:v>7.345205479452055</c:v>
                </c:pt>
                <c:pt idx="26">
                  <c:v>7.597260273972603</c:v>
                </c:pt>
                <c:pt idx="27">
                  <c:v>8.095890410958905</c:v>
                </c:pt>
                <c:pt idx="28">
                  <c:v>8.6</c:v>
                </c:pt>
                <c:pt idx="29">
                  <c:v>9.095890410958905</c:v>
                </c:pt>
                <c:pt idx="30">
                  <c:v>9.6</c:v>
                </c:pt>
                <c:pt idx="31">
                  <c:v>10.095890410958905</c:v>
                </c:pt>
                <c:pt idx="32">
                  <c:v>10.6</c:v>
                </c:pt>
                <c:pt idx="33">
                  <c:v>11.095890410958905</c:v>
                </c:pt>
                <c:pt idx="34">
                  <c:v>11.6</c:v>
                </c:pt>
                <c:pt idx="35">
                  <c:v>12.098630136986301</c:v>
                </c:pt>
                <c:pt idx="36">
                  <c:v>12.602739726027398</c:v>
                </c:pt>
                <c:pt idx="37">
                  <c:v>13.098630136986301</c:v>
                </c:pt>
                <c:pt idx="38">
                  <c:v>13.602739726027398</c:v>
                </c:pt>
                <c:pt idx="39">
                  <c:v>14.098630136986301</c:v>
                </c:pt>
                <c:pt idx="40">
                  <c:v>14.602739726027398</c:v>
                </c:pt>
                <c:pt idx="41">
                  <c:v>15.098630136986301</c:v>
                </c:pt>
                <c:pt idx="42">
                  <c:v>15.602739726027398</c:v>
                </c:pt>
                <c:pt idx="43">
                  <c:v>16.101369863013698</c:v>
                </c:pt>
                <c:pt idx="44">
                  <c:v>16.605479452054794</c:v>
                </c:pt>
                <c:pt idx="45">
                  <c:v>17.101369863013698</c:v>
                </c:pt>
                <c:pt idx="46">
                  <c:v>17.605479452054794</c:v>
                </c:pt>
                <c:pt idx="47">
                  <c:v>18.101369863013698</c:v>
                </c:pt>
                <c:pt idx="48">
                  <c:v>18.605479452054794</c:v>
                </c:pt>
                <c:pt idx="49">
                  <c:v>19.101369863013698</c:v>
                </c:pt>
                <c:pt idx="50">
                  <c:v>19.605479452054794</c:v>
                </c:pt>
                <c:pt idx="51">
                  <c:v>20.104109589041094</c:v>
                </c:pt>
                <c:pt idx="52">
                  <c:v>20.60821917808219</c:v>
                </c:pt>
                <c:pt idx="53">
                  <c:v>21.104109589041094</c:v>
                </c:pt>
                <c:pt idx="54">
                  <c:v>21.60821917808219</c:v>
                </c:pt>
                <c:pt idx="55">
                  <c:v>22.104109589041094</c:v>
                </c:pt>
                <c:pt idx="56">
                  <c:v>22.60821917808219</c:v>
                </c:pt>
                <c:pt idx="57">
                  <c:v>23.104109589041094</c:v>
                </c:pt>
                <c:pt idx="58">
                  <c:v>23.60821917808219</c:v>
                </c:pt>
                <c:pt idx="59">
                  <c:v>24.106849315068494</c:v>
                </c:pt>
                <c:pt idx="60">
                  <c:v>24.610958904109587</c:v>
                </c:pt>
                <c:pt idx="61">
                  <c:v>25.106849315068494</c:v>
                </c:pt>
                <c:pt idx="62">
                  <c:v>25.610958904109587</c:v>
                </c:pt>
                <c:pt idx="63">
                  <c:v>26.106849315068494</c:v>
                </c:pt>
                <c:pt idx="64">
                  <c:v>26.610958904109587</c:v>
                </c:pt>
                <c:pt idx="65">
                  <c:v>27.106849315068494</c:v>
                </c:pt>
                <c:pt idx="66">
                  <c:v>27.610958904109587</c:v>
                </c:pt>
                <c:pt idx="67">
                  <c:v>28.10958904109589</c:v>
                </c:pt>
                <c:pt idx="68">
                  <c:v>28.613698630136987</c:v>
                </c:pt>
              </c:numCache>
            </c:numRef>
          </c:xVal>
          <c:yVal>
            <c:numRef>
              <c:f>Example!$F$7:$F$75</c:f>
              <c:numCache>
                <c:ptCount val="69"/>
                <c:pt idx="0">
                  <c:v>0.99375</c:v>
                </c:pt>
                <c:pt idx="1">
                  <c:v>0.9809375</c:v>
                </c:pt>
                <c:pt idx="2">
                  <c:v>0.9678125</c:v>
                </c:pt>
                <c:pt idx="3">
                  <c:v>0.955625</c:v>
                </c:pt>
                <c:pt idx="4">
                  <c:v>0.9415625</c:v>
                </c:pt>
                <c:pt idx="5">
                  <c:v>0.9271875</c:v>
                </c:pt>
                <c:pt idx="6">
                  <c:v>0.9128125</c:v>
                </c:pt>
                <c:pt idx="7">
                  <c:v>0.8996875</c:v>
                </c:pt>
                <c:pt idx="8">
                  <c:v>0.8859375</c:v>
                </c:pt>
                <c:pt idx="9">
                  <c:v>0.871875</c:v>
                </c:pt>
                <c:pt idx="10">
                  <c:v>0.859375</c:v>
                </c:pt>
                <c:pt idx="11">
                  <c:v>0.845625</c:v>
                </c:pt>
                <c:pt idx="12">
                  <c:v>0.8325</c:v>
                </c:pt>
                <c:pt idx="13">
                  <c:v>0.819375</c:v>
                </c:pt>
                <c:pt idx="14">
                  <c:v>0.8075</c:v>
                </c:pt>
                <c:pt idx="15">
                  <c:v>0.783125</c:v>
                </c:pt>
                <c:pt idx="16">
                  <c:v>0.7703125</c:v>
                </c:pt>
                <c:pt idx="17">
                  <c:v>0.75875</c:v>
                </c:pt>
                <c:pt idx="18">
                  <c:v>0.734375</c:v>
                </c:pt>
                <c:pt idx="19">
                  <c:v>0.7225</c:v>
                </c:pt>
                <c:pt idx="20">
                  <c:v>0.7109375</c:v>
                </c:pt>
                <c:pt idx="21">
                  <c:v>0.6875</c:v>
                </c:pt>
                <c:pt idx="22">
                  <c:v>0.6759375</c:v>
                </c:pt>
                <c:pt idx="23">
                  <c:v>0.664375</c:v>
                </c:pt>
                <c:pt idx="24">
                  <c:v>0.6415625</c:v>
                </c:pt>
                <c:pt idx="25">
                  <c:v>0.6303125</c:v>
                </c:pt>
                <c:pt idx="26">
                  <c:v>0.62</c:v>
                </c:pt>
                <c:pt idx="27">
                  <c:v>0.5978125</c:v>
                </c:pt>
                <c:pt idx="28">
                  <c:v>0.576875</c:v>
                </c:pt>
                <c:pt idx="29">
                  <c:v>0.5565625</c:v>
                </c:pt>
                <c:pt idx="30">
                  <c:v>0.5384375</c:v>
                </c:pt>
                <c:pt idx="31">
                  <c:v>0.5178125</c:v>
                </c:pt>
                <c:pt idx="32">
                  <c:v>0.5</c:v>
                </c:pt>
                <c:pt idx="33">
                  <c:v>0.4821875</c:v>
                </c:pt>
                <c:pt idx="34">
                  <c:v>0.465</c:v>
                </c:pt>
                <c:pt idx="35">
                  <c:v>0.4471875</c:v>
                </c:pt>
                <c:pt idx="36">
                  <c:v>0.43125</c:v>
                </c:pt>
                <c:pt idx="37">
                  <c:v>0.415</c:v>
                </c:pt>
                <c:pt idx="38">
                  <c:v>0.4</c:v>
                </c:pt>
                <c:pt idx="39">
                  <c:v>0.385</c:v>
                </c:pt>
                <c:pt idx="40">
                  <c:v>0.3709375</c:v>
                </c:pt>
                <c:pt idx="41">
                  <c:v>0.3571875</c:v>
                </c:pt>
                <c:pt idx="42">
                  <c:v>0.3440625</c:v>
                </c:pt>
                <c:pt idx="43">
                  <c:v>0.33125</c:v>
                </c:pt>
                <c:pt idx="44">
                  <c:v>0.3190625</c:v>
                </c:pt>
                <c:pt idx="45">
                  <c:v>0.3071875</c:v>
                </c:pt>
                <c:pt idx="46">
                  <c:v>0.295625</c:v>
                </c:pt>
                <c:pt idx="47">
                  <c:v>0.2846875</c:v>
                </c:pt>
                <c:pt idx="48">
                  <c:v>0.2746875</c:v>
                </c:pt>
                <c:pt idx="49">
                  <c:v>0.2646875</c:v>
                </c:pt>
                <c:pt idx="50">
                  <c:v>0.255</c:v>
                </c:pt>
                <c:pt idx="51">
                  <c:v>0.245625</c:v>
                </c:pt>
                <c:pt idx="52">
                  <c:v>0.236875</c:v>
                </c:pt>
                <c:pt idx="53">
                  <c:v>0.2284375</c:v>
                </c:pt>
                <c:pt idx="54">
                  <c:v>0.220625</c:v>
                </c:pt>
                <c:pt idx="55">
                  <c:v>0.2128125</c:v>
                </c:pt>
                <c:pt idx="56">
                  <c:v>0.2053125</c:v>
                </c:pt>
                <c:pt idx="57">
                  <c:v>0.1984375</c:v>
                </c:pt>
                <c:pt idx="58">
                  <c:v>0.1915625</c:v>
                </c:pt>
                <c:pt idx="59">
                  <c:v>0.1853125</c:v>
                </c:pt>
                <c:pt idx="60">
                  <c:v>0.1790625</c:v>
                </c:pt>
                <c:pt idx="61">
                  <c:v>0.173125</c:v>
                </c:pt>
                <c:pt idx="62">
                  <c:v>0.1678125</c:v>
                </c:pt>
                <c:pt idx="63">
                  <c:v>0.1628125</c:v>
                </c:pt>
                <c:pt idx="64">
                  <c:v>0.158125</c:v>
                </c:pt>
                <c:pt idx="65">
                  <c:v>0.1546875</c:v>
                </c:pt>
                <c:pt idx="66">
                  <c:v>0.1503125</c:v>
                </c:pt>
                <c:pt idx="67">
                  <c:v>0.146875</c:v>
                </c:pt>
                <c:pt idx="68">
                  <c:v>0.1425</c:v>
                </c:pt>
              </c:numCache>
            </c:numRef>
          </c:yVal>
          <c:smooth val="0"/>
        </c:ser>
        <c:axId val="17171335"/>
        <c:axId val="20324288"/>
      </c:scatterChart>
      <c:val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crossBetween val="midCat"/>
        <c:dispUnits/>
      </c:valAx>
      <c:valAx>
        <c:axId val="2032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1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Example!$C$7:$C$75</c:f>
              <c:numCache>
                <c:ptCount val="69"/>
                <c:pt idx="0">
                  <c:v>0.09041095890410959</c:v>
                </c:pt>
                <c:pt idx="1">
                  <c:v>0.3424657534246575</c:v>
                </c:pt>
                <c:pt idx="2">
                  <c:v>0.5945205479452055</c:v>
                </c:pt>
                <c:pt idx="3">
                  <c:v>0.8465753424657534</c:v>
                </c:pt>
                <c:pt idx="4">
                  <c:v>1.0904109589041096</c:v>
                </c:pt>
                <c:pt idx="5">
                  <c:v>1.3424657534246576</c:v>
                </c:pt>
                <c:pt idx="6">
                  <c:v>1.5945205479452054</c:v>
                </c:pt>
                <c:pt idx="7">
                  <c:v>1.8465753424657534</c:v>
                </c:pt>
                <c:pt idx="8">
                  <c:v>2.0904109589041098</c:v>
                </c:pt>
                <c:pt idx="9">
                  <c:v>2.3424657534246576</c:v>
                </c:pt>
                <c:pt idx="10">
                  <c:v>2.5945205479452054</c:v>
                </c:pt>
                <c:pt idx="11">
                  <c:v>2.8465753424657536</c:v>
                </c:pt>
                <c:pt idx="12">
                  <c:v>3.0904109589041098</c:v>
                </c:pt>
                <c:pt idx="13">
                  <c:v>3.3424657534246576</c:v>
                </c:pt>
                <c:pt idx="14">
                  <c:v>3.5945205479452054</c:v>
                </c:pt>
                <c:pt idx="15">
                  <c:v>4.093150684931507</c:v>
                </c:pt>
                <c:pt idx="16">
                  <c:v>4.345205479452055</c:v>
                </c:pt>
                <c:pt idx="17">
                  <c:v>4.597260273972603</c:v>
                </c:pt>
                <c:pt idx="18">
                  <c:v>5.093150684931507</c:v>
                </c:pt>
                <c:pt idx="19">
                  <c:v>5.345205479452055</c:v>
                </c:pt>
                <c:pt idx="20">
                  <c:v>5.597260273972603</c:v>
                </c:pt>
                <c:pt idx="21">
                  <c:v>6.093150684931507</c:v>
                </c:pt>
                <c:pt idx="22">
                  <c:v>6.345205479452055</c:v>
                </c:pt>
                <c:pt idx="23">
                  <c:v>6.597260273972603</c:v>
                </c:pt>
                <c:pt idx="24">
                  <c:v>7.093150684931507</c:v>
                </c:pt>
                <c:pt idx="25">
                  <c:v>7.345205479452055</c:v>
                </c:pt>
                <c:pt idx="26">
                  <c:v>7.597260273972603</c:v>
                </c:pt>
                <c:pt idx="27">
                  <c:v>8.095890410958905</c:v>
                </c:pt>
                <c:pt idx="28">
                  <c:v>8.6</c:v>
                </c:pt>
                <c:pt idx="29">
                  <c:v>9.095890410958905</c:v>
                </c:pt>
                <c:pt idx="30">
                  <c:v>9.6</c:v>
                </c:pt>
                <c:pt idx="31">
                  <c:v>10.095890410958905</c:v>
                </c:pt>
                <c:pt idx="32">
                  <c:v>10.6</c:v>
                </c:pt>
                <c:pt idx="33">
                  <c:v>11.095890410958905</c:v>
                </c:pt>
                <c:pt idx="34">
                  <c:v>11.6</c:v>
                </c:pt>
                <c:pt idx="35">
                  <c:v>12.098630136986301</c:v>
                </c:pt>
                <c:pt idx="36">
                  <c:v>12.602739726027398</c:v>
                </c:pt>
                <c:pt idx="37">
                  <c:v>13.098630136986301</c:v>
                </c:pt>
                <c:pt idx="38">
                  <c:v>13.602739726027398</c:v>
                </c:pt>
                <c:pt idx="39">
                  <c:v>14.098630136986301</c:v>
                </c:pt>
                <c:pt idx="40">
                  <c:v>14.602739726027398</c:v>
                </c:pt>
                <c:pt idx="41">
                  <c:v>15.098630136986301</c:v>
                </c:pt>
                <c:pt idx="42">
                  <c:v>15.602739726027398</c:v>
                </c:pt>
                <c:pt idx="43">
                  <c:v>16.101369863013698</c:v>
                </c:pt>
                <c:pt idx="44">
                  <c:v>16.605479452054794</c:v>
                </c:pt>
                <c:pt idx="45">
                  <c:v>17.101369863013698</c:v>
                </c:pt>
                <c:pt idx="46">
                  <c:v>17.605479452054794</c:v>
                </c:pt>
                <c:pt idx="47">
                  <c:v>18.101369863013698</c:v>
                </c:pt>
                <c:pt idx="48">
                  <c:v>18.605479452054794</c:v>
                </c:pt>
                <c:pt idx="49">
                  <c:v>19.101369863013698</c:v>
                </c:pt>
                <c:pt idx="50">
                  <c:v>19.605479452054794</c:v>
                </c:pt>
                <c:pt idx="51">
                  <c:v>20.104109589041094</c:v>
                </c:pt>
                <c:pt idx="52">
                  <c:v>20.60821917808219</c:v>
                </c:pt>
                <c:pt idx="53">
                  <c:v>21.104109589041094</c:v>
                </c:pt>
                <c:pt idx="54">
                  <c:v>21.60821917808219</c:v>
                </c:pt>
                <c:pt idx="55">
                  <c:v>22.104109589041094</c:v>
                </c:pt>
                <c:pt idx="56">
                  <c:v>22.60821917808219</c:v>
                </c:pt>
                <c:pt idx="57">
                  <c:v>23.104109589041094</c:v>
                </c:pt>
                <c:pt idx="58">
                  <c:v>23.60821917808219</c:v>
                </c:pt>
                <c:pt idx="59">
                  <c:v>24.106849315068494</c:v>
                </c:pt>
                <c:pt idx="60">
                  <c:v>24.610958904109587</c:v>
                </c:pt>
                <c:pt idx="61">
                  <c:v>25.106849315068494</c:v>
                </c:pt>
                <c:pt idx="62">
                  <c:v>25.610958904109587</c:v>
                </c:pt>
                <c:pt idx="63">
                  <c:v>26.106849315068494</c:v>
                </c:pt>
                <c:pt idx="64">
                  <c:v>26.610958904109587</c:v>
                </c:pt>
                <c:pt idx="65">
                  <c:v>27.106849315068494</c:v>
                </c:pt>
                <c:pt idx="66">
                  <c:v>27.610958904109587</c:v>
                </c:pt>
                <c:pt idx="67">
                  <c:v>28.10958904109589</c:v>
                </c:pt>
                <c:pt idx="68">
                  <c:v>28.613698630136987</c:v>
                </c:pt>
              </c:numCache>
            </c:numRef>
          </c:xVal>
          <c:yVal>
            <c:numRef>
              <c:f>Example!$G$7:$G$75</c:f>
              <c:numCache>
                <c:ptCount val="69"/>
                <c:pt idx="0">
                  <c:v>0.07180668978620863</c:v>
                </c:pt>
                <c:pt idx="1">
                  <c:v>0.05780909038318138</c:v>
                </c:pt>
                <c:pt idx="2">
                  <c:v>0.05657309877086458</c:v>
                </c:pt>
                <c:pt idx="3">
                  <c:v>0.055079023341333855</c:v>
                </c:pt>
                <c:pt idx="4">
                  <c:v>0.05677507224880496</c:v>
                </c:pt>
                <c:pt idx="5">
                  <c:v>0.05792970496706484</c:v>
                </c:pt>
                <c:pt idx="6">
                  <c:v>0.05887965615312263</c:v>
                </c:pt>
                <c:pt idx="7">
                  <c:v>0.058915552725137266</c:v>
                </c:pt>
                <c:pt idx="8">
                  <c:v>0.059646579647219644</c:v>
                </c:pt>
                <c:pt idx="9">
                  <c:v>0.060278917921188224</c:v>
                </c:pt>
                <c:pt idx="10">
                  <c:v>0.060151183148172915</c:v>
                </c:pt>
                <c:pt idx="11">
                  <c:v>0.06067512749722659</c:v>
                </c:pt>
                <c:pt idx="12">
                  <c:v>0.06111435824694067</c:v>
                </c:pt>
                <c:pt idx="13">
                  <c:v>0.061412679810002535</c:v>
                </c:pt>
                <c:pt idx="14">
                  <c:v>0.06128752942243132</c:v>
                </c:pt>
                <c:pt idx="15">
                  <c:v>0.061544459405370455</c:v>
                </c:pt>
                <c:pt idx="16">
                  <c:v>0.06189682779558958</c:v>
                </c:pt>
                <c:pt idx="17">
                  <c:v>0.061893672016555046</c:v>
                </c:pt>
                <c:pt idx="18">
                  <c:v>0.06249272932729255</c:v>
                </c:pt>
                <c:pt idx="19">
                  <c:v>0.06269617018577223</c:v>
                </c:pt>
                <c:pt idx="20">
                  <c:v>0.06284913987039964</c:v>
                </c:pt>
                <c:pt idx="21">
                  <c:v>0.06342433259275593</c:v>
                </c:pt>
                <c:pt idx="22">
                  <c:v>0.06366926803856088</c:v>
                </c:pt>
                <c:pt idx="23">
                  <c:v>0.06394273292285879</c:v>
                </c:pt>
                <c:pt idx="24">
                  <c:v>0.06457351370157993</c:v>
                </c:pt>
                <c:pt idx="25">
                  <c:v>0.06485164105817387</c:v>
                </c:pt>
                <c:pt idx="26">
                  <c:v>0.06494390914831727</c:v>
                </c:pt>
                <c:pt idx="27">
                  <c:v>0.06561069647294904</c:v>
                </c:pt>
                <c:pt idx="28">
                  <c:v>0.06605888849899766</c:v>
                </c:pt>
                <c:pt idx="29">
                  <c:v>0.06654242613728445</c:v>
                </c:pt>
                <c:pt idx="30">
                  <c:v>0.06661267351537492</c:v>
                </c:pt>
                <c:pt idx="31">
                  <c:v>0.06736084976777579</c:v>
                </c:pt>
                <c:pt idx="32">
                  <c:v>0.0675766250480141</c:v>
                </c:pt>
                <c:pt idx="33">
                  <c:v>0.06794693546152852</c:v>
                </c:pt>
                <c:pt idx="34">
                  <c:v>0.06823757200644986</c:v>
                </c:pt>
                <c:pt idx="35">
                  <c:v>0.06878025757970763</c:v>
                </c:pt>
                <c:pt idx="36">
                  <c:v>0.06901414365724556</c:v>
                </c:pt>
                <c:pt idx="37">
                  <c:v>0.06944802568627328</c:v>
                </c:pt>
                <c:pt idx="38">
                  <c:v>0.06968129468071127</c:v>
                </c:pt>
                <c:pt idx="39">
                  <c:v>0.07004687949581334</c:v>
                </c:pt>
                <c:pt idx="40">
                  <c:v>0.07027261812867769</c:v>
                </c:pt>
                <c:pt idx="41">
                  <c:v>0.07056294228558158</c:v>
                </c:pt>
                <c:pt idx="42">
                  <c:v>0.07077326445683796</c:v>
                </c:pt>
                <c:pt idx="43">
                  <c:v>0.07102953330424966</c:v>
                </c:pt>
                <c:pt idx="44">
                  <c:v>0.07121622028753483</c:v>
                </c:pt>
                <c:pt idx="45">
                  <c:v>0.07145515831476223</c:v>
                </c:pt>
                <c:pt idx="46">
                  <c:v>0.07167269562940803</c:v>
                </c:pt>
                <c:pt idx="47">
                  <c:v>0.0718724561358477</c:v>
                </c:pt>
                <c:pt idx="48">
                  <c:v>0.07191677260567664</c:v>
                </c:pt>
                <c:pt idx="49">
                  <c:v>0.0720652353179807</c:v>
                </c:pt>
                <c:pt idx="50">
                  <c:v>0.07218592011523461</c:v>
                </c:pt>
                <c:pt idx="51">
                  <c:v>0.0723301013898987</c:v>
                </c:pt>
                <c:pt idx="52">
                  <c:v>0.07238575044754358</c:v>
                </c:pt>
                <c:pt idx="53">
                  <c:v>0.07246777807143401</c:v>
                </c:pt>
                <c:pt idx="54">
                  <c:v>0.07244442836773057</c:v>
                </c:pt>
                <c:pt idx="55">
                  <c:v>0.07251090382566971</c:v>
                </c:pt>
                <c:pt idx="56">
                  <c:v>0.07253886172542745</c:v>
                </c:pt>
                <c:pt idx="57">
                  <c:v>0.07250787574417084</c:v>
                </c:pt>
                <c:pt idx="58">
                  <c:v>0.07250662804030994</c:v>
                </c:pt>
                <c:pt idx="59">
                  <c:v>0.07242953680120534</c:v>
                </c:pt>
                <c:pt idx="60">
                  <c:v>0.07238848869062742</c:v>
                </c:pt>
                <c:pt idx="61">
                  <c:v>0.07234851204448112</c:v>
                </c:pt>
                <c:pt idx="62">
                  <c:v>0.07217911559759349</c:v>
                </c:pt>
                <c:pt idx="63">
                  <c:v>0.07200203692444251</c:v>
                </c:pt>
                <c:pt idx="64">
                  <c:v>0.07176695022082513</c:v>
                </c:pt>
                <c:pt idx="65">
                  <c:v>0.07127715578569216</c:v>
                </c:pt>
                <c:pt idx="66">
                  <c:v>0.07104368005273765</c:v>
                </c:pt>
                <c:pt idx="67">
                  <c:v>0.07062127624052117</c:v>
                </c:pt>
                <c:pt idx="68">
                  <c:v>0.0704656314298433</c:v>
                </c:pt>
              </c:numCache>
            </c:numRef>
          </c:yVal>
          <c:smooth val="0"/>
        </c:ser>
        <c:axId val="48700865"/>
        <c:axId val="35654602"/>
      </c:scatterChart>
      <c:val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crossBetween val="midCat"/>
        <c:dispUnits/>
      </c:val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Example!$C$7:$C$75</c:f>
              <c:numCache>
                <c:ptCount val="69"/>
                <c:pt idx="0">
                  <c:v>0.09041095890410959</c:v>
                </c:pt>
                <c:pt idx="1">
                  <c:v>0.3424657534246575</c:v>
                </c:pt>
                <c:pt idx="2">
                  <c:v>0.5945205479452055</c:v>
                </c:pt>
                <c:pt idx="3">
                  <c:v>0.8465753424657534</c:v>
                </c:pt>
                <c:pt idx="4">
                  <c:v>1.0904109589041096</c:v>
                </c:pt>
                <c:pt idx="5">
                  <c:v>1.3424657534246576</c:v>
                </c:pt>
                <c:pt idx="6">
                  <c:v>1.5945205479452054</c:v>
                </c:pt>
                <c:pt idx="7">
                  <c:v>1.8465753424657534</c:v>
                </c:pt>
                <c:pt idx="8">
                  <c:v>2.0904109589041098</c:v>
                </c:pt>
                <c:pt idx="9">
                  <c:v>2.3424657534246576</c:v>
                </c:pt>
                <c:pt idx="10">
                  <c:v>2.5945205479452054</c:v>
                </c:pt>
                <c:pt idx="11">
                  <c:v>2.8465753424657536</c:v>
                </c:pt>
                <c:pt idx="12">
                  <c:v>3.0904109589041098</c:v>
                </c:pt>
                <c:pt idx="13">
                  <c:v>3.3424657534246576</c:v>
                </c:pt>
                <c:pt idx="14">
                  <c:v>3.5945205479452054</c:v>
                </c:pt>
                <c:pt idx="15">
                  <c:v>4.093150684931507</c:v>
                </c:pt>
                <c:pt idx="16">
                  <c:v>4.345205479452055</c:v>
                </c:pt>
                <c:pt idx="17">
                  <c:v>4.597260273972603</c:v>
                </c:pt>
                <c:pt idx="18">
                  <c:v>5.093150684931507</c:v>
                </c:pt>
                <c:pt idx="19">
                  <c:v>5.345205479452055</c:v>
                </c:pt>
                <c:pt idx="20">
                  <c:v>5.597260273972603</c:v>
                </c:pt>
                <c:pt idx="21">
                  <c:v>6.093150684931507</c:v>
                </c:pt>
                <c:pt idx="22">
                  <c:v>6.345205479452055</c:v>
                </c:pt>
                <c:pt idx="23">
                  <c:v>6.597260273972603</c:v>
                </c:pt>
                <c:pt idx="24">
                  <c:v>7.093150684931507</c:v>
                </c:pt>
                <c:pt idx="25">
                  <c:v>7.345205479452055</c:v>
                </c:pt>
                <c:pt idx="26">
                  <c:v>7.597260273972603</c:v>
                </c:pt>
                <c:pt idx="27">
                  <c:v>8.095890410958905</c:v>
                </c:pt>
                <c:pt idx="28">
                  <c:v>8.6</c:v>
                </c:pt>
                <c:pt idx="29">
                  <c:v>9.095890410958905</c:v>
                </c:pt>
                <c:pt idx="30">
                  <c:v>9.6</c:v>
                </c:pt>
                <c:pt idx="31">
                  <c:v>10.095890410958905</c:v>
                </c:pt>
                <c:pt idx="32">
                  <c:v>10.6</c:v>
                </c:pt>
                <c:pt idx="33">
                  <c:v>11.095890410958905</c:v>
                </c:pt>
                <c:pt idx="34">
                  <c:v>11.6</c:v>
                </c:pt>
                <c:pt idx="35">
                  <c:v>12.098630136986301</c:v>
                </c:pt>
                <c:pt idx="36">
                  <c:v>12.602739726027398</c:v>
                </c:pt>
                <c:pt idx="37">
                  <c:v>13.098630136986301</c:v>
                </c:pt>
                <c:pt idx="38">
                  <c:v>13.602739726027398</c:v>
                </c:pt>
                <c:pt idx="39">
                  <c:v>14.098630136986301</c:v>
                </c:pt>
                <c:pt idx="40">
                  <c:v>14.602739726027398</c:v>
                </c:pt>
                <c:pt idx="41">
                  <c:v>15.098630136986301</c:v>
                </c:pt>
                <c:pt idx="42">
                  <c:v>15.602739726027398</c:v>
                </c:pt>
                <c:pt idx="43">
                  <c:v>16.101369863013698</c:v>
                </c:pt>
                <c:pt idx="44">
                  <c:v>16.605479452054794</c:v>
                </c:pt>
                <c:pt idx="45">
                  <c:v>17.101369863013698</c:v>
                </c:pt>
                <c:pt idx="46">
                  <c:v>17.605479452054794</c:v>
                </c:pt>
                <c:pt idx="47">
                  <c:v>18.101369863013698</c:v>
                </c:pt>
                <c:pt idx="48">
                  <c:v>18.605479452054794</c:v>
                </c:pt>
                <c:pt idx="49">
                  <c:v>19.101369863013698</c:v>
                </c:pt>
                <c:pt idx="50">
                  <c:v>19.605479452054794</c:v>
                </c:pt>
                <c:pt idx="51">
                  <c:v>20.104109589041094</c:v>
                </c:pt>
                <c:pt idx="52">
                  <c:v>20.60821917808219</c:v>
                </c:pt>
                <c:pt idx="53">
                  <c:v>21.104109589041094</c:v>
                </c:pt>
                <c:pt idx="54">
                  <c:v>21.60821917808219</c:v>
                </c:pt>
                <c:pt idx="55">
                  <c:v>22.104109589041094</c:v>
                </c:pt>
                <c:pt idx="56">
                  <c:v>22.60821917808219</c:v>
                </c:pt>
                <c:pt idx="57">
                  <c:v>23.104109589041094</c:v>
                </c:pt>
                <c:pt idx="58">
                  <c:v>23.60821917808219</c:v>
                </c:pt>
                <c:pt idx="59">
                  <c:v>24.106849315068494</c:v>
                </c:pt>
                <c:pt idx="60">
                  <c:v>24.610958904109587</c:v>
                </c:pt>
                <c:pt idx="61">
                  <c:v>25.106849315068494</c:v>
                </c:pt>
                <c:pt idx="62">
                  <c:v>25.610958904109587</c:v>
                </c:pt>
                <c:pt idx="63">
                  <c:v>26.106849315068494</c:v>
                </c:pt>
                <c:pt idx="64">
                  <c:v>26.610958904109587</c:v>
                </c:pt>
                <c:pt idx="65">
                  <c:v>27.106849315068494</c:v>
                </c:pt>
                <c:pt idx="66">
                  <c:v>27.610958904109587</c:v>
                </c:pt>
                <c:pt idx="67">
                  <c:v>28.10958904109589</c:v>
                </c:pt>
                <c:pt idx="68">
                  <c:v>28.613698630136987</c:v>
                </c:pt>
              </c:numCache>
            </c:numRef>
          </c:xVal>
          <c:yVal>
            <c:numRef>
              <c:f>Example!$H$7:$H$75</c:f>
              <c:numCache>
                <c:ptCount val="69"/>
                <c:pt idx="0">
                  <c:v>0.07180668978620863</c:v>
                </c:pt>
                <c:pt idx="1">
                  <c:v>0.05283288339521075</c:v>
                </c:pt>
                <c:pt idx="2">
                  <c:v>0.05489607614824199</c:v>
                </c:pt>
                <c:pt idx="3">
                  <c:v>0.05156331746395448</c:v>
                </c:pt>
                <c:pt idx="4">
                  <c:v>0.06268479489733503</c:v>
                </c:pt>
                <c:pt idx="5">
                  <c:v>0.06293929790859187</c:v>
                </c:pt>
                <c:pt idx="6">
                  <c:v>0.06395356747532177</c:v>
                </c:pt>
                <c:pt idx="7">
                  <c:v>0.0591426657620262</c:v>
                </c:pt>
                <c:pt idx="8">
                  <c:v>0.06519907846042883</c:v>
                </c:pt>
                <c:pt idx="9">
                  <c:v>0.06553776472536965</c:v>
                </c:pt>
                <c:pt idx="10">
                  <c:v>0.05896481861908409</c:v>
                </c:pt>
                <c:pt idx="11">
                  <c:v>0.06608341122802575</c:v>
                </c:pt>
                <c:pt idx="12">
                  <c:v>0.0662554830118589</c:v>
                </c:pt>
                <c:pt idx="13">
                  <c:v>0.06507718699371146</c:v>
                </c:pt>
                <c:pt idx="14">
                  <c:v>0.05962932108641272</c:v>
                </c:pt>
                <c:pt idx="15">
                  <c:v>0.0633984553128859</c:v>
                </c:pt>
                <c:pt idx="16">
                  <c:v>0.06763538376280231</c:v>
                </c:pt>
                <c:pt idx="17">
                  <c:v>0.06183927060454897</c:v>
                </c:pt>
                <c:pt idx="18">
                  <c:v>0.06806253531161488</c:v>
                </c:pt>
                <c:pt idx="19">
                  <c:v>0.06681535861332244</c:v>
                </c:pt>
                <c:pt idx="20">
                  <c:v>0.0660982845190099</c:v>
                </c:pt>
                <c:pt idx="21">
                  <c:v>0.06993832733414407</c:v>
                </c:pt>
                <c:pt idx="22">
                  <c:v>0.06960751259982279</c:v>
                </c:pt>
                <c:pt idx="23">
                  <c:v>0.07085012472268382</c:v>
                </c:pt>
                <c:pt idx="24">
                  <c:v>0.07300100700143264</c:v>
                </c:pt>
                <c:pt idx="25">
                  <c:v>0.07270837261321272</c:v>
                </c:pt>
                <c:pt idx="26">
                  <c:v>0.06763623569570609</c:v>
                </c:pt>
                <c:pt idx="27">
                  <c:v>0.07582183731655445</c:v>
                </c:pt>
                <c:pt idx="28">
                  <c:v>0.07328263297280957</c:v>
                </c:pt>
                <c:pt idx="29">
                  <c:v>0.07496316763447242</c:v>
                </c:pt>
                <c:pt idx="30">
                  <c:v>0.06788097576360563</c:v>
                </c:pt>
                <c:pt idx="31">
                  <c:v>0.08194874857876933</c:v>
                </c:pt>
                <c:pt idx="32">
                  <c:v>0.07190719055010608</c:v>
                </c:pt>
                <c:pt idx="33">
                  <c:v>0.07589336723848672</c:v>
                </c:pt>
                <c:pt idx="34">
                  <c:v>0.07465480378153178</c:v>
                </c:pt>
                <c:pt idx="35">
                  <c:v>0.08148325585671534</c:v>
                </c:pt>
                <c:pt idx="36">
                  <c:v>0.07464279001865459</c:v>
                </c:pt>
                <c:pt idx="37">
                  <c:v>0.08053416589821727</c:v>
                </c:pt>
                <c:pt idx="38">
                  <c:v>0.0757603548817738</c:v>
                </c:pt>
                <c:pt idx="39">
                  <c:v>0.08012408321831366</c:v>
                </c:pt>
                <c:pt idx="40">
                  <c:v>0.07660526579780047</c:v>
                </c:pt>
                <c:pt idx="41">
                  <c:v>0.07914766339290158</c:v>
                </c:pt>
                <c:pt idx="42">
                  <c:v>0.07709183055765534</c:v>
                </c:pt>
                <c:pt idx="43">
                  <c:v>0.07907955670055</c:v>
                </c:pt>
                <c:pt idx="44">
                  <c:v>0.07719619224436713</c:v>
                </c:pt>
                <c:pt idx="45">
                  <c:v>0.07948712975481853</c:v>
                </c:pt>
                <c:pt idx="46">
                  <c:v>0.0790786342571339</c:v>
                </c:pt>
                <c:pt idx="47">
                  <c:v>0.07898868539166881</c:v>
                </c:pt>
                <c:pt idx="48">
                  <c:v>0.07350928576173632</c:v>
                </c:pt>
                <c:pt idx="49">
                  <c:v>0.0776503415304588</c:v>
                </c:pt>
                <c:pt idx="50">
                  <c:v>0.07676884864397415</c:v>
                </c:pt>
                <c:pt idx="51">
                  <c:v>0.0780145136064152</c:v>
                </c:pt>
                <c:pt idx="52">
                  <c:v>0.07460741478707344</c:v>
                </c:pt>
                <c:pt idx="53">
                  <c:v>0.07588223720994014</c:v>
                </c:pt>
                <c:pt idx="54">
                  <c:v>0.07146736931678621</c:v>
                </c:pt>
                <c:pt idx="55">
                  <c:v>0.0754115495267762</c:v>
                </c:pt>
                <c:pt idx="56">
                  <c:v>0.07376547170218495</c:v>
                </c:pt>
                <c:pt idx="57">
                  <c:v>0.07109613926157654</c:v>
                </c:pt>
                <c:pt idx="58">
                  <c:v>0.07244944543139864</c:v>
                </c:pt>
                <c:pt idx="59">
                  <c:v>0.06878589810449554</c:v>
                </c:pt>
                <c:pt idx="60">
                  <c:v>0.07042737420809209</c:v>
                </c:pt>
                <c:pt idx="61">
                  <c:v>0.07036634891056126</c:v>
                </c:pt>
                <c:pt idx="62">
                  <c:v>0.0637762032626592</c:v>
                </c:pt>
                <c:pt idx="63">
                  <c:v>0.0628962085301048</c:v>
                </c:pt>
                <c:pt idx="64">
                  <c:v>0.05966247747923781</c:v>
                </c:pt>
                <c:pt idx="65">
                  <c:v>0.045319002840950695</c:v>
                </c:pt>
                <c:pt idx="66">
                  <c:v>0.05856392851860859</c:v>
                </c:pt>
                <c:pt idx="67">
                  <c:v>0.047489410918769126</c:v>
                </c:pt>
                <c:pt idx="68">
                  <c:v>0.06182245476511583</c:v>
                </c:pt>
              </c:numCache>
            </c:numRef>
          </c:yVal>
          <c:smooth val="0"/>
        </c:ser>
        <c:axId val="52455963"/>
        <c:axId val="2341620"/>
      </c:scatterChart>
      <c:val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</c:valAx>
      <c:valAx>
        <c:axId val="2341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78</xdr:row>
      <xdr:rowOff>133350</xdr:rowOff>
    </xdr:from>
    <xdr:to>
      <xdr:col>6</xdr:col>
      <xdr:colOff>495300</xdr:colOff>
      <xdr:row>95</xdr:row>
      <xdr:rowOff>0</xdr:rowOff>
    </xdr:to>
    <xdr:graphicFrame>
      <xdr:nvGraphicFramePr>
        <xdr:cNvPr id="1" name="Chart 1"/>
        <xdr:cNvGraphicFramePr/>
      </xdr:nvGraphicFramePr>
      <xdr:xfrm>
        <a:off x="1447800" y="128301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96</xdr:row>
      <xdr:rowOff>38100</xdr:rowOff>
    </xdr:from>
    <xdr:to>
      <xdr:col>8</xdr:col>
      <xdr:colOff>304800</xdr:colOff>
      <xdr:row>120</xdr:row>
      <xdr:rowOff>114300</xdr:rowOff>
    </xdr:to>
    <xdr:graphicFrame>
      <xdr:nvGraphicFramePr>
        <xdr:cNvPr id="2" name="Chart 2"/>
        <xdr:cNvGraphicFramePr/>
      </xdr:nvGraphicFramePr>
      <xdr:xfrm>
        <a:off x="1438275" y="15649575"/>
        <a:ext cx="5895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122</xdr:row>
      <xdr:rowOff>133350</xdr:rowOff>
    </xdr:from>
    <xdr:to>
      <xdr:col>8</xdr:col>
      <xdr:colOff>390525</xdr:colOff>
      <xdr:row>147</xdr:row>
      <xdr:rowOff>47625</xdr:rowOff>
    </xdr:to>
    <xdr:graphicFrame>
      <xdr:nvGraphicFramePr>
        <xdr:cNvPr id="3" name="Chart 3"/>
        <xdr:cNvGraphicFramePr/>
      </xdr:nvGraphicFramePr>
      <xdr:xfrm>
        <a:off x="1524000" y="19954875"/>
        <a:ext cx="58959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5">
      <selection activeCell="C7" sqref="C7"/>
    </sheetView>
  </sheetViews>
  <sheetFormatPr defaultColWidth="9.140625" defaultRowHeight="12.75"/>
  <cols>
    <col min="1" max="1" width="12.00390625" style="0" customWidth="1"/>
    <col min="2" max="2" width="25.7109375" style="0" customWidth="1"/>
    <col min="3" max="3" width="16.140625" style="0" customWidth="1"/>
    <col min="4" max="4" width="10.421875" style="0" customWidth="1"/>
    <col min="5" max="5" width="8.8515625" style="0" customWidth="1"/>
    <col min="6" max="6" width="11.28125" style="0" customWidth="1"/>
    <col min="7" max="7" width="9.7109375" style="0" customWidth="1"/>
    <col min="8" max="8" width="11.28125" style="0" customWidth="1"/>
    <col min="9" max="16384" width="11.421875" style="0" customWidth="1"/>
  </cols>
  <sheetData>
    <row r="1" spans="1:8" ht="12.75">
      <c r="A1" s="1"/>
      <c r="B1" s="2"/>
      <c r="C1" s="2"/>
      <c r="D1" s="3"/>
      <c r="E1" s="3"/>
      <c r="F1" s="3"/>
      <c r="G1" s="4"/>
      <c r="H1" s="3"/>
    </row>
    <row r="2" spans="1:8" ht="18">
      <c r="A2" s="5" t="s">
        <v>0</v>
      </c>
      <c r="B2" s="2"/>
      <c r="C2" s="2"/>
      <c r="D2" s="3"/>
      <c r="E2" s="3"/>
      <c r="F2" s="3"/>
      <c r="G2" s="4"/>
      <c r="H2" s="3"/>
    </row>
    <row r="3" spans="1:8" ht="12.75">
      <c r="A3" s="1" t="s">
        <v>1</v>
      </c>
      <c r="B3" s="2"/>
      <c r="C3" s="2"/>
      <c r="D3" s="3"/>
      <c r="E3" s="3"/>
      <c r="F3" s="3"/>
      <c r="G3" s="4"/>
      <c r="H3" s="3"/>
    </row>
    <row r="4" spans="1:8" ht="12.75">
      <c r="A4" s="1"/>
      <c r="B4" s="2"/>
      <c r="C4" s="2"/>
      <c r="D4" s="3"/>
      <c r="E4" s="3"/>
      <c r="F4" s="3"/>
      <c r="G4" s="4"/>
      <c r="H4" s="3"/>
    </row>
    <row r="5" spans="1:8" ht="12.75">
      <c r="A5" s="6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8" t="s">
        <v>9</v>
      </c>
    </row>
    <row r="6" spans="1:8" ht="12.75">
      <c r="A6" s="6">
        <v>35153</v>
      </c>
      <c r="B6" s="2"/>
      <c r="C6" s="2"/>
      <c r="D6" s="3"/>
      <c r="E6" s="3"/>
      <c r="F6" s="3"/>
      <c r="G6" s="4"/>
      <c r="H6" s="3"/>
    </row>
    <row r="7" spans="1:8" ht="12.75">
      <c r="A7" s="6">
        <v>35186</v>
      </c>
      <c r="B7" s="2">
        <f aca="true" t="shared" si="0" ref="B7:B38">A7-$A$6</f>
        <v>33</v>
      </c>
      <c r="C7" s="10">
        <f aca="true" t="shared" si="1" ref="C7:C38">B7/365</f>
        <v>0.09041095890410959</v>
      </c>
      <c r="D7" s="3">
        <v>99</v>
      </c>
      <c r="E7" s="3">
        <v>12</v>
      </c>
      <c r="F7" s="3">
        <f aca="true" t="shared" si="2" ref="F7:F38">(D7+(E7/32))/100</f>
        <v>0.99375</v>
      </c>
      <c r="G7" s="10">
        <f aca="true" t="shared" si="3" ref="G7:G38">(1/F7)^(1/C7)-1</f>
        <v>0.07180668978620863</v>
      </c>
      <c r="H7" s="3">
        <f aca="true" t="shared" si="4" ref="H7:H38">(((1+G7)^C7)/((1+G6)^C6))^(1/(C7-C6))-1</f>
        <v>0.07180668978620863</v>
      </c>
    </row>
    <row r="8" spans="1:8" ht="12.75">
      <c r="A8" s="6">
        <v>35278</v>
      </c>
      <c r="B8" s="2">
        <f t="shared" si="0"/>
        <v>125</v>
      </c>
      <c r="C8" s="10">
        <f t="shared" si="1"/>
        <v>0.3424657534246575</v>
      </c>
      <c r="D8" s="3">
        <v>98</v>
      </c>
      <c r="E8" s="3">
        <v>3</v>
      </c>
      <c r="F8" s="3">
        <f t="shared" si="2"/>
        <v>0.9809375</v>
      </c>
      <c r="G8" s="10">
        <f t="shared" si="3"/>
        <v>0.05780909038318138</v>
      </c>
      <c r="H8" s="3">
        <f t="shared" si="4"/>
        <v>0.05283288339521075</v>
      </c>
    </row>
    <row r="9" spans="1:8" ht="12.75">
      <c r="A9" s="6">
        <v>35370</v>
      </c>
      <c r="B9" s="2">
        <f t="shared" si="0"/>
        <v>217</v>
      </c>
      <c r="C9" s="10">
        <f t="shared" si="1"/>
        <v>0.5945205479452055</v>
      </c>
      <c r="D9" s="3">
        <v>96</v>
      </c>
      <c r="E9" s="3">
        <v>25</v>
      </c>
      <c r="F9" s="3">
        <f t="shared" si="2"/>
        <v>0.9678125</v>
      </c>
      <c r="G9" s="10">
        <f t="shared" si="3"/>
        <v>0.05657309877086458</v>
      </c>
      <c r="H9" s="3">
        <f t="shared" si="4"/>
        <v>0.05489607614824199</v>
      </c>
    </row>
    <row r="10" spans="1:8" ht="12.75">
      <c r="A10" s="6">
        <v>35462</v>
      </c>
      <c r="B10" s="2">
        <f t="shared" si="0"/>
        <v>309</v>
      </c>
      <c r="C10" s="10">
        <f t="shared" si="1"/>
        <v>0.8465753424657534</v>
      </c>
      <c r="D10" s="3">
        <v>95</v>
      </c>
      <c r="E10" s="3">
        <v>18</v>
      </c>
      <c r="F10" s="3">
        <f t="shared" si="2"/>
        <v>0.955625</v>
      </c>
      <c r="G10" s="10">
        <f t="shared" si="3"/>
        <v>0.055079023341333855</v>
      </c>
      <c r="H10" s="3">
        <f t="shared" si="4"/>
        <v>0.05156331746395448</v>
      </c>
    </row>
    <row r="11" spans="1:8" ht="12.75">
      <c r="A11" s="6">
        <v>35551</v>
      </c>
      <c r="B11" s="2">
        <f t="shared" si="0"/>
        <v>398</v>
      </c>
      <c r="C11" s="10">
        <f t="shared" si="1"/>
        <v>1.0904109589041096</v>
      </c>
      <c r="D11" s="3">
        <v>94</v>
      </c>
      <c r="E11" s="3">
        <v>5</v>
      </c>
      <c r="F11" s="3">
        <f t="shared" si="2"/>
        <v>0.9415625</v>
      </c>
      <c r="G11" s="10">
        <f t="shared" si="3"/>
        <v>0.05677507224880496</v>
      </c>
      <c r="H11" s="3">
        <f t="shared" si="4"/>
        <v>0.06268479489733503</v>
      </c>
    </row>
    <row r="12" spans="1:8" ht="12.75">
      <c r="A12" s="6">
        <v>35643</v>
      </c>
      <c r="B12" s="2">
        <f t="shared" si="0"/>
        <v>490</v>
      </c>
      <c r="C12" s="10">
        <f t="shared" si="1"/>
        <v>1.3424657534246576</v>
      </c>
      <c r="D12" s="3">
        <v>92</v>
      </c>
      <c r="E12" s="3">
        <v>23</v>
      </c>
      <c r="F12" s="3">
        <f t="shared" si="2"/>
        <v>0.9271875</v>
      </c>
      <c r="G12" s="10">
        <f t="shared" si="3"/>
        <v>0.05792970496706484</v>
      </c>
      <c r="H12" s="3">
        <f t="shared" si="4"/>
        <v>0.06293929790859187</v>
      </c>
    </row>
    <row r="13" spans="1:8" ht="12.75">
      <c r="A13" s="6">
        <v>35735</v>
      </c>
      <c r="B13" s="2">
        <f t="shared" si="0"/>
        <v>582</v>
      </c>
      <c r="C13" s="10">
        <f t="shared" si="1"/>
        <v>1.5945205479452054</v>
      </c>
      <c r="D13" s="3">
        <v>91</v>
      </c>
      <c r="E13" s="3">
        <v>9</v>
      </c>
      <c r="F13" s="3">
        <f t="shared" si="2"/>
        <v>0.9128125</v>
      </c>
      <c r="G13" s="10">
        <f t="shared" si="3"/>
        <v>0.05887965615312263</v>
      </c>
      <c r="H13" s="3">
        <f t="shared" si="4"/>
        <v>0.06395356747532177</v>
      </c>
    </row>
    <row r="14" spans="1:8" ht="12.75">
      <c r="A14" s="6">
        <v>35827</v>
      </c>
      <c r="B14" s="2">
        <f t="shared" si="0"/>
        <v>674</v>
      </c>
      <c r="C14" s="10">
        <f t="shared" si="1"/>
        <v>1.8465753424657534</v>
      </c>
      <c r="D14" s="3">
        <v>89</v>
      </c>
      <c r="E14" s="3">
        <v>31</v>
      </c>
      <c r="F14" s="3">
        <f t="shared" si="2"/>
        <v>0.8996875</v>
      </c>
      <c r="G14" s="10">
        <f t="shared" si="3"/>
        <v>0.058915552725137266</v>
      </c>
      <c r="H14" s="3">
        <f t="shared" si="4"/>
        <v>0.0591426657620262</v>
      </c>
    </row>
    <row r="15" spans="1:8" ht="12.75">
      <c r="A15" s="6">
        <v>35916</v>
      </c>
      <c r="B15" s="2">
        <f t="shared" si="0"/>
        <v>763</v>
      </c>
      <c r="C15" s="10">
        <f t="shared" si="1"/>
        <v>2.0904109589041098</v>
      </c>
      <c r="D15" s="3">
        <v>88</v>
      </c>
      <c r="E15" s="3">
        <v>19</v>
      </c>
      <c r="F15" s="3">
        <f t="shared" si="2"/>
        <v>0.8859375</v>
      </c>
      <c r="G15" s="10">
        <f t="shared" si="3"/>
        <v>0.059646579647219644</v>
      </c>
      <c r="H15" s="3">
        <f t="shared" si="4"/>
        <v>0.06519907846042883</v>
      </c>
    </row>
    <row r="16" spans="1:8" ht="12.75">
      <c r="A16" s="6">
        <v>36008</v>
      </c>
      <c r="B16" s="2">
        <f t="shared" si="0"/>
        <v>855</v>
      </c>
      <c r="C16" s="10">
        <f t="shared" si="1"/>
        <v>2.3424657534246576</v>
      </c>
      <c r="D16" s="3">
        <v>87</v>
      </c>
      <c r="E16" s="3">
        <v>6</v>
      </c>
      <c r="F16" s="3">
        <f t="shared" si="2"/>
        <v>0.871875</v>
      </c>
      <c r="G16" s="10">
        <f t="shared" si="3"/>
        <v>0.060278917921188224</v>
      </c>
      <c r="H16" s="3">
        <f t="shared" si="4"/>
        <v>0.06553776472536965</v>
      </c>
    </row>
    <row r="17" spans="1:8" ht="12.75">
      <c r="A17" s="6">
        <v>36100</v>
      </c>
      <c r="B17" s="2">
        <f t="shared" si="0"/>
        <v>947</v>
      </c>
      <c r="C17" s="10">
        <f t="shared" si="1"/>
        <v>2.5945205479452054</v>
      </c>
      <c r="D17" s="3">
        <v>85</v>
      </c>
      <c r="E17" s="3">
        <v>30</v>
      </c>
      <c r="F17" s="3">
        <f t="shared" si="2"/>
        <v>0.859375</v>
      </c>
      <c r="G17" s="10">
        <f t="shared" si="3"/>
        <v>0.060151183148172915</v>
      </c>
      <c r="H17" s="3">
        <f t="shared" si="4"/>
        <v>0.05896481861908409</v>
      </c>
    </row>
    <row r="18" spans="1:8" ht="12.75">
      <c r="A18" s="6">
        <v>36192</v>
      </c>
      <c r="B18" s="2">
        <f t="shared" si="0"/>
        <v>1039</v>
      </c>
      <c r="C18" s="10">
        <f t="shared" si="1"/>
        <v>2.8465753424657536</v>
      </c>
      <c r="D18" s="3">
        <v>84</v>
      </c>
      <c r="E18" s="3">
        <v>18</v>
      </c>
      <c r="F18" s="3">
        <f t="shared" si="2"/>
        <v>0.845625</v>
      </c>
      <c r="G18" s="10">
        <f t="shared" si="3"/>
        <v>0.06067512749722659</v>
      </c>
      <c r="H18" s="3">
        <f t="shared" si="4"/>
        <v>0.06608341122802575</v>
      </c>
    </row>
    <row r="19" spans="1:8" ht="12.75">
      <c r="A19" s="6">
        <v>36281</v>
      </c>
      <c r="B19" s="2">
        <f t="shared" si="0"/>
        <v>1128</v>
      </c>
      <c r="C19" s="10">
        <f t="shared" si="1"/>
        <v>3.0904109589041098</v>
      </c>
      <c r="D19" s="3">
        <v>83</v>
      </c>
      <c r="E19" s="3">
        <v>8</v>
      </c>
      <c r="F19" s="3">
        <f t="shared" si="2"/>
        <v>0.8325</v>
      </c>
      <c r="G19" s="10">
        <f t="shared" si="3"/>
        <v>0.06111435824694067</v>
      </c>
      <c r="H19" s="3">
        <f t="shared" si="4"/>
        <v>0.0662554830118589</v>
      </c>
    </row>
    <row r="20" spans="1:8" ht="12.75">
      <c r="A20" s="6">
        <v>36373</v>
      </c>
      <c r="B20" s="2">
        <f t="shared" si="0"/>
        <v>1220</v>
      </c>
      <c r="C20" s="10">
        <f t="shared" si="1"/>
        <v>3.3424657534246576</v>
      </c>
      <c r="D20" s="3">
        <v>81</v>
      </c>
      <c r="E20" s="3">
        <v>30</v>
      </c>
      <c r="F20" s="3">
        <f t="shared" si="2"/>
        <v>0.819375</v>
      </c>
      <c r="G20" s="10">
        <f t="shared" si="3"/>
        <v>0.061412679810002535</v>
      </c>
      <c r="H20" s="3">
        <f t="shared" si="4"/>
        <v>0.06507718699371146</v>
      </c>
    </row>
    <row r="21" spans="1:8" ht="12.75">
      <c r="A21" s="6">
        <v>36465</v>
      </c>
      <c r="B21" s="2">
        <f t="shared" si="0"/>
        <v>1312</v>
      </c>
      <c r="C21" s="10">
        <f t="shared" si="1"/>
        <v>3.5945205479452054</v>
      </c>
      <c r="D21" s="3">
        <v>80</v>
      </c>
      <c r="E21" s="3">
        <v>24</v>
      </c>
      <c r="F21" s="3">
        <f t="shared" si="2"/>
        <v>0.8075</v>
      </c>
      <c r="G21" s="10">
        <f t="shared" si="3"/>
        <v>0.06128752942243132</v>
      </c>
      <c r="H21" s="3">
        <f t="shared" si="4"/>
        <v>0.05962932108641272</v>
      </c>
    </row>
    <row r="22" spans="1:8" ht="12.75">
      <c r="A22" s="6">
        <v>36647</v>
      </c>
      <c r="B22" s="2">
        <f t="shared" si="0"/>
        <v>1494</v>
      </c>
      <c r="C22" s="10">
        <f t="shared" si="1"/>
        <v>4.093150684931507</v>
      </c>
      <c r="D22" s="3">
        <v>78</v>
      </c>
      <c r="E22" s="3">
        <v>10</v>
      </c>
      <c r="F22" s="3">
        <f t="shared" si="2"/>
        <v>0.783125</v>
      </c>
      <c r="G22" s="10">
        <f t="shared" si="3"/>
        <v>0.061544459405370455</v>
      </c>
      <c r="H22" s="3">
        <f t="shared" si="4"/>
        <v>0.0633984553128859</v>
      </c>
    </row>
    <row r="23" spans="1:8" ht="12.75">
      <c r="A23" s="6">
        <v>36739</v>
      </c>
      <c r="B23" s="2">
        <f t="shared" si="0"/>
        <v>1586</v>
      </c>
      <c r="C23" s="10">
        <f t="shared" si="1"/>
        <v>4.345205479452055</v>
      </c>
      <c r="D23" s="3">
        <v>77</v>
      </c>
      <c r="E23" s="3">
        <v>1</v>
      </c>
      <c r="F23" s="3">
        <f t="shared" si="2"/>
        <v>0.7703125</v>
      </c>
      <c r="G23" s="10">
        <f t="shared" si="3"/>
        <v>0.06189682779558958</v>
      </c>
      <c r="H23" s="3">
        <f t="shared" si="4"/>
        <v>0.06763538376280231</v>
      </c>
    </row>
    <row r="24" spans="1:8" ht="12.75">
      <c r="A24" s="6">
        <v>36831</v>
      </c>
      <c r="B24" s="2">
        <f t="shared" si="0"/>
        <v>1678</v>
      </c>
      <c r="C24" s="10">
        <f t="shared" si="1"/>
        <v>4.597260273972603</v>
      </c>
      <c r="D24" s="3">
        <v>75</v>
      </c>
      <c r="E24" s="3">
        <v>28</v>
      </c>
      <c r="F24" s="3">
        <f t="shared" si="2"/>
        <v>0.75875</v>
      </c>
      <c r="G24" s="10">
        <f t="shared" si="3"/>
        <v>0.061893672016555046</v>
      </c>
      <c r="H24" s="3">
        <f t="shared" si="4"/>
        <v>0.06183927060454897</v>
      </c>
    </row>
    <row r="25" spans="1:8" ht="12.75">
      <c r="A25" s="6">
        <v>37012</v>
      </c>
      <c r="B25" s="2">
        <f t="shared" si="0"/>
        <v>1859</v>
      </c>
      <c r="C25" s="10">
        <f t="shared" si="1"/>
        <v>5.093150684931507</v>
      </c>
      <c r="D25" s="3">
        <v>73</v>
      </c>
      <c r="E25" s="3">
        <v>14</v>
      </c>
      <c r="F25" s="3">
        <f t="shared" si="2"/>
        <v>0.734375</v>
      </c>
      <c r="G25" s="10">
        <f t="shared" si="3"/>
        <v>0.06249272932729255</v>
      </c>
      <c r="H25" s="3">
        <f t="shared" si="4"/>
        <v>0.06806253531161488</v>
      </c>
    </row>
    <row r="26" spans="1:8" ht="12.75">
      <c r="A26" s="6">
        <v>37104</v>
      </c>
      <c r="B26" s="2">
        <f t="shared" si="0"/>
        <v>1951</v>
      </c>
      <c r="C26" s="10">
        <f t="shared" si="1"/>
        <v>5.345205479452055</v>
      </c>
      <c r="D26" s="3">
        <v>72</v>
      </c>
      <c r="E26" s="3">
        <v>8</v>
      </c>
      <c r="F26" s="3">
        <f t="shared" si="2"/>
        <v>0.7225</v>
      </c>
      <c r="G26" s="10">
        <f t="shared" si="3"/>
        <v>0.06269617018577223</v>
      </c>
      <c r="H26" s="3">
        <f t="shared" si="4"/>
        <v>0.06681535861332244</v>
      </c>
    </row>
    <row r="27" spans="1:8" ht="12.75">
      <c r="A27" s="6">
        <v>37196</v>
      </c>
      <c r="B27" s="2">
        <f t="shared" si="0"/>
        <v>2043</v>
      </c>
      <c r="C27" s="10">
        <f t="shared" si="1"/>
        <v>5.597260273972603</v>
      </c>
      <c r="D27" s="3">
        <v>71</v>
      </c>
      <c r="E27" s="3">
        <v>3</v>
      </c>
      <c r="F27" s="3">
        <f t="shared" si="2"/>
        <v>0.7109375</v>
      </c>
      <c r="G27" s="10">
        <f t="shared" si="3"/>
        <v>0.06284913987039964</v>
      </c>
      <c r="H27" s="3">
        <f t="shared" si="4"/>
        <v>0.0660982845190099</v>
      </c>
    </row>
    <row r="28" spans="1:8" ht="12.75">
      <c r="A28" s="6">
        <v>37377</v>
      </c>
      <c r="B28" s="2">
        <f t="shared" si="0"/>
        <v>2224</v>
      </c>
      <c r="C28" s="10">
        <f t="shared" si="1"/>
        <v>6.093150684931507</v>
      </c>
      <c r="D28" s="3">
        <v>68</v>
      </c>
      <c r="E28" s="3">
        <v>24</v>
      </c>
      <c r="F28" s="3">
        <f t="shared" si="2"/>
        <v>0.6875</v>
      </c>
      <c r="G28" s="10">
        <f t="shared" si="3"/>
        <v>0.06342433259275593</v>
      </c>
      <c r="H28" s="3">
        <f t="shared" si="4"/>
        <v>0.06993832733414407</v>
      </c>
    </row>
    <row r="29" spans="1:8" ht="12.75">
      <c r="A29" s="6">
        <v>37469</v>
      </c>
      <c r="B29" s="2">
        <f t="shared" si="0"/>
        <v>2316</v>
      </c>
      <c r="C29" s="10">
        <f t="shared" si="1"/>
        <v>6.345205479452055</v>
      </c>
      <c r="D29" s="3">
        <v>67</v>
      </c>
      <c r="E29" s="3">
        <v>19</v>
      </c>
      <c r="F29" s="3">
        <f t="shared" si="2"/>
        <v>0.6759375</v>
      </c>
      <c r="G29" s="10">
        <f t="shared" si="3"/>
        <v>0.06366926803856088</v>
      </c>
      <c r="H29" s="3">
        <f t="shared" si="4"/>
        <v>0.06960751259982279</v>
      </c>
    </row>
    <row r="30" spans="1:8" ht="12.75">
      <c r="A30" s="6">
        <v>37561</v>
      </c>
      <c r="B30" s="2">
        <f t="shared" si="0"/>
        <v>2408</v>
      </c>
      <c r="C30" s="10">
        <f t="shared" si="1"/>
        <v>6.597260273972603</v>
      </c>
      <c r="D30" s="3">
        <v>66</v>
      </c>
      <c r="E30" s="3">
        <v>14</v>
      </c>
      <c r="F30" s="3">
        <f t="shared" si="2"/>
        <v>0.664375</v>
      </c>
      <c r="G30" s="10">
        <f t="shared" si="3"/>
        <v>0.06394273292285879</v>
      </c>
      <c r="H30" s="3">
        <f t="shared" si="4"/>
        <v>0.07085012472268382</v>
      </c>
    </row>
    <row r="31" spans="1:8" ht="12.75">
      <c r="A31" s="6">
        <v>37742</v>
      </c>
      <c r="B31" s="2">
        <f t="shared" si="0"/>
        <v>2589</v>
      </c>
      <c r="C31" s="10">
        <f t="shared" si="1"/>
        <v>7.093150684931507</v>
      </c>
      <c r="D31" s="3">
        <v>64</v>
      </c>
      <c r="E31" s="3">
        <v>5</v>
      </c>
      <c r="F31" s="3">
        <f t="shared" si="2"/>
        <v>0.6415625</v>
      </c>
      <c r="G31" s="10">
        <f t="shared" si="3"/>
        <v>0.06457351370157993</v>
      </c>
      <c r="H31" s="3">
        <f t="shared" si="4"/>
        <v>0.07300100700143264</v>
      </c>
    </row>
    <row r="32" spans="1:8" ht="12.75">
      <c r="A32" s="6">
        <v>37834</v>
      </c>
      <c r="B32" s="2">
        <f t="shared" si="0"/>
        <v>2681</v>
      </c>
      <c r="C32" s="10">
        <f t="shared" si="1"/>
        <v>7.345205479452055</v>
      </c>
      <c r="D32" s="3">
        <v>63</v>
      </c>
      <c r="E32" s="3">
        <v>1</v>
      </c>
      <c r="F32" s="3">
        <f t="shared" si="2"/>
        <v>0.6303125</v>
      </c>
      <c r="G32" s="10">
        <f t="shared" si="3"/>
        <v>0.06485164105817387</v>
      </c>
      <c r="H32" s="3">
        <f t="shared" si="4"/>
        <v>0.07270837261321272</v>
      </c>
    </row>
    <row r="33" spans="1:8" ht="12.75">
      <c r="A33" s="6">
        <v>37926</v>
      </c>
      <c r="B33" s="2">
        <f t="shared" si="0"/>
        <v>2773</v>
      </c>
      <c r="C33" s="10">
        <f t="shared" si="1"/>
        <v>7.597260273972603</v>
      </c>
      <c r="D33" s="3">
        <v>62</v>
      </c>
      <c r="E33" s="3">
        <v>0</v>
      </c>
      <c r="F33" s="3">
        <f t="shared" si="2"/>
        <v>0.62</v>
      </c>
      <c r="G33" s="10">
        <f t="shared" si="3"/>
        <v>0.06494390914831727</v>
      </c>
      <c r="H33" s="3">
        <f t="shared" si="4"/>
        <v>0.06763623569570609</v>
      </c>
    </row>
    <row r="34" spans="1:8" ht="12.75">
      <c r="A34" s="6">
        <v>38108</v>
      </c>
      <c r="B34" s="2">
        <f t="shared" si="0"/>
        <v>2955</v>
      </c>
      <c r="C34" s="10">
        <f t="shared" si="1"/>
        <v>8.095890410958905</v>
      </c>
      <c r="D34" s="3">
        <v>59</v>
      </c>
      <c r="E34" s="3">
        <v>25</v>
      </c>
      <c r="F34" s="3">
        <f t="shared" si="2"/>
        <v>0.5978125</v>
      </c>
      <c r="G34" s="10">
        <f t="shared" si="3"/>
        <v>0.06561069647294904</v>
      </c>
      <c r="H34" s="3">
        <f t="shared" si="4"/>
        <v>0.07582183731655445</v>
      </c>
    </row>
    <row r="35" spans="1:8" ht="12.75">
      <c r="A35" s="6">
        <v>38292</v>
      </c>
      <c r="B35" s="2">
        <f t="shared" si="0"/>
        <v>3139</v>
      </c>
      <c r="C35" s="10">
        <f t="shared" si="1"/>
        <v>8.6</v>
      </c>
      <c r="D35" s="3">
        <v>57</v>
      </c>
      <c r="E35" s="3">
        <v>22</v>
      </c>
      <c r="F35" s="3">
        <f t="shared" si="2"/>
        <v>0.576875</v>
      </c>
      <c r="G35" s="10">
        <f t="shared" si="3"/>
        <v>0.06605888849899766</v>
      </c>
      <c r="H35" s="3">
        <f t="shared" si="4"/>
        <v>0.07328263297280957</v>
      </c>
    </row>
    <row r="36" spans="1:8" ht="12.75">
      <c r="A36" s="6">
        <v>38473</v>
      </c>
      <c r="B36" s="2">
        <f t="shared" si="0"/>
        <v>3320</v>
      </c>
      <c r="C36" s="10">
        <f t="shared" si="1"/>
        <v>9.095890410958905</v>
      </c>
      <c r="D36" s="3">
        <v>55</v>
      </c>
      <c r="E36" s="3">
        <v>21</v>
      </c>
      <c r="F36" s="3">
        <f t="shared" si="2"/>
        <v>0.5565625</v>
      </c>
      <c r="G36" s="10">
        <f t="shared" si="3"/>
        <v>0.06654242613728445</v>
      </c>
      <c r="H36" s="3">
        <f t="shared" si="4"/>
        <v>0.07496316763447242</v>
      </c>
    </row>
    <row r="37" spans="1:8" ht="12.75">
      <c r="A37" s="6">
        <v>38657</v>
      </c>
      <c r="B37" s="2">
        <f t="shared" si="0"/>
        <v>3504</v>
      </c>
      <c r="C37" s="10">
        <f t="shared" si="1"/>
        <v>9.6</v>
      </c>
      <c r="D37" s="3">
        <v>53</v>
      </c>
      <c r="E37" s="3">
        <v>27</v>
      </c>
      <c r="F37" s="3">
        <f t="shared" si="2"/>
        <v>0.5384375</v>
      </c>
      <c r="G37" s="10">
        <f t="shared" si="3"/>
        <v>0.06661267351537492</v>
      </c>
      <c r="H37" s="3">
        <f t="shared" si="4"/>
        <v>0.06788097576360563</v>
      </c>
    </row>
    <row r="38" spans="1:8" ht="12.75">
      <c r="A38" s="6">
        <v>38838</v>
      </c>
      <c r="B38" s="2">
        <f t="shared" si="0"/>
        <v>3685</v>
      </c>
      <c r="C38" s="10">
        <f t="shared" si="1"/>
        <v>10.095890410958905</v>
      </c>
      <c r="D38" s="3">
        <v>51</v>
      </c>
      <c r="E38" s="3">
        <v>25</v>
      </c>
      <c r="F38" s="3">
        <f t="shared" si="2"/>
        <v>0.5178125</v>
      </c>
      <c r="G38" s="10">
        <f t="shared" si="3"/>
        <v>0.06736084976777579</v>
      </c>
      <c r="H38" s="3">
        <f t="shared" si="4"/>
        <v>0.08194874857876933</v>
      </c>
    </row>
    <row r="39" spans="1:8" ht="12.75">
      <c r="A39" s="6">
        <v>39022</v>
      </c>
      <c r="B39" s="2">
        <f aca="true" t="shared" si="5" ref="B39:B70">A39-$A$6</f>
        <v>3869</v>
      </c>
      <c r="C39" s="10">
        <f aca="true" t="shared" si="6" ref="C39:C70">B39/365</f>
        <v>10.6</v>
      </c>
      <c r="D39" s="3">
        <v>50</v>
      </c>
      <c r="E39" s="3">
        <v>0</v>
      </c>
      <c r="F39" s="3">
        <f aca="true" t="shared" si="7" ref="F39:F70">(D39+(E39/32))/100</f>
        <v>0.5</v>
      </c>
      <c r="G39" s="10">
        <f aca="true" t="shared" si="8" ref="G39:G70">(1/F39)^(1/C39)-1</f>
        <v>0.0675766250480141</v>
      </c>
      <c r="H39" s="3">
        <f aca="true" t="shared" si="9" ref="H39:H70">(((1+G39)^C39)/((1+G38)^C38))^(1/(C39-C38))-1</f>
        <v>0.07190719055010608</v>
      </c>
    </row>
    <row r="40" spans="1:8" ht="12.75">
      <c r="A40" s="6">
        <v>39203</v>
      </c>
      <c r="B40" s="2">
        <f t="shared" si="5"/>
        <v>4050</v>
      </c>
      <c r="C40" s="10">
        <f t="shared" si="6"/>
        <v>11.095890410958905</v>
      </c>
      <c r="D40" s="3">
        <v>48</v>
      </c>
      <c r="E40" s="3">
        <v>7</v>
      </c>
      <c r="F40" s="3">
        <f t="shared" si="7"/>
        <v>0.4821875</v>
      </c>
      <c r="G40" s="10">
        <f t="shared" si="8"/>
        <v>0.06794693546152852</v>
      </c>
      <c r="H40" s="3">
        <f t="shared" si="9"/>
        <v>0.07589336723848672</v>
      </c>
    </row>
    <row r="41" spans="1:8" ht="12.75">
      <c r="A41" s="6">
        <v>39387</v>
      </c>
      <c r="B41" s="2">
        <f t="shared" si="5"/>
        <v>4234</v>
      </c>
      <c r="C41" s="10">
        <f t="shared" si="6"/>
        <v>11.6</v>
      </c>
      <c r="D41" s="3">
        <v>46</v>
      </c>
      <c r="E41" s="3">
        <v>16</v>
      </c>
      <c r="F41" s="3">
        <f t="shared" si="7"/>
        <v>0.465</v>
      </c>
      <c r="G41" s="10">
        <f t="shared" si="8"/>
        <v>0.06823757200644986</v>
      </c>
      <c r="H41" s="3">
        <f t="shared" si="9"/>
        <v>0.07465480378153178</v>
      </c>
    </row>
    <row r="42" spans="1:8" ht="12.75">
      <c r="A42" s="6">
        <v>39569</v>
      </c>
      <c r="B42" s="2">
        <f t="shared" si="5"/>
        <v>4416</v>
      </c>
      <c r="C42" s="10">
        <f t="shared" si="6"/>
        <v>12.098630136986301</v>
      </c>
      <c r="D42" s="3">
        <v>44</v>
      </c>
      <c r="E42" s="3">
        <v>23</v>
      </c>
      <c r="F42" s="3">
        <f t="shared" si="7"/>
        <v>0.4471875</v>
      </c>
      <c r="G42" s="10">
        <f t="shared" si="8"/>
        <v>0.06878025757970763</v>
      </c>
      <c r="H42" s="3">
        <f t="shared" si="9"/>
        <v>0.08148325585671534</v>
      </c>
    </row>
    <row r="43" spans="1:8" ht="12.75">
      <c r="A43" s="6">
        <v>39753</v>
      </c>
      <c r="B43" s="2">
        <f t="shared" si="5"/>
        <v>4600</v>
      </c>
      <c r="C43" s="10">
        <f t="shared" si="6"/>
        <v>12.602739726027398</v>
      </c>
      <c r="D43" s="3">
        <v>43</v>
      </c>
      <c r="E43" s="3">
        <v>4</v>
      </c>
      <c r="F43" s="3">
        <f t="shared" si="7"/>
        <v>0.43125</v>
      </c>
      <c r="G43" s="10">
        <f t="shared" si="8"/>
        <v>0.06901414365724556</v>
      </c>
      <c r="H43" s="3">
        <f t="shared" si="9"/>
        <v>0.07464279001865459</v>
      </c>
    </row>
    <row r="44" spans="1:8" ht="12.75">
      <c r="A44" s="6">
        <v>39934</v>
      </c>
      <c r="B44" s="2">
        <f t="shared" si="5"/>
        <v>4781</v>
      </c>
      <c r="C44" s="10">
        <f t="shared" si="6"/>
        <v>13.098630136986301</v>
      </c>
      <c r="D44" s="3">
        <v>41</v>
      </c>
      <c r="E44" s="3">
        <v>16</v>
      </c>
      <c r="F44" s="3">
        <f t="shared" si="7"/>
        <v>0.415</v>
      </c>
      <c r="G44" s="10">
        <f t="shared" si="8"/>
        <v>0.06944802568627328</v>
      </c>
      <c r="H44" s="3">
        <f t="shared" si="9"/>
        <v>0.08053416589821727</v>
      </c>
    </row>
    <row r="45" spans="1:8" ht="12.75">
      <c r="A45" s="6">
        <v>40118</v>
      </c>
      <c r="B45" s="2">
        <f t="shared" si="5"/>
        <v>4965</v>
      </c>
      <c r="C45" s="10">
        <f t="shared" si="6"/>
        <v>13.602739726027398</v>
      </c>
      <c r="D45" s="3">
        <v>40</v>
      </c>
      <c r="E45" s="3">
        <v>0</v>
      </c>
      <c r="F45" s="3">
        <f t="shared" si="7"/>
        <v>0.4</v>
      </c>
      <c r="G45" s="10">
        <f t="shared" si="8"/>
        <v>0.06968129468071127</v>
      </c>
      <c r="H45" s="3">
        <f t="shared" si="9"/>
        <v>0.0757603548817738</v>
      </c>
    </row>
    <row r="46" spans="1:8" ht="12.75">
      <c r="A46" s="6">
        <v>40299</v>
      </c>
      <c r="B46" s="2">
        <f t="shared" si="5"/>
        <v>5146</v>
      </c>
      <c r="C46" s="10">
        <f t="shared" si="6"/>
        <v>14.098630136986301</v>
      </c>
      <c r="D46" s="3">
        <v>38</v>
      </c>
      <c r="E46" s="3">
        <v>16</v>
      </c>
      <c r="F46" s="3">
        <f t="shared" si="7"/>
        <v>0.385</v>
      </c>
      <c r="G46" s="10">
        <f t="shared" si="8"/>
        <v>0.07004687949581334</v>
      </c>
      <c r="H46" s="3">
        <f t="shared" si="9"/>
        <v>0.08012408321831366</v>
      </c>
    </row>
    <row r="47" spans="1:8" ht="12.75">
      <c r="A47" s="6">
        <v>40483</v>
      </c>
      <c r="B47" s="2">
        <f t="shared" si="5"/>
        <v>5330</v>
      </c>
      <c r="C47" s="10">
        <f t="shared" si="6"/>
        <v>14.602739726027398</v>
      </c>
      <c r="D47" s="3">
        <v>37</v>
      </c>
      <c r="E47" s="3">
        <v>3</v>
      </c>
      <c r="F47" s="3">
        <f t="shared" si="7"/>
        <v>0.3709375</v>
      </c>
      <c r="G47" s="10">
        <f t="shared" si="8"/>
        <v>0.07027261812867769</v>
      </c>
      <c r="H47" s="3">
        <f t="shared" si="9"/>
        <v>0.07660526579780047</v>
      </c>
    </row>
    <row r="48" spans="1:8" ht="12.75">
      <c r="A48" s="6">
        <v>40664</v>
      </c>
      <c r="B48" s="2">
        <f t="shared" si="5"/>
        <v>5511</v>
      </c>
      <c r="C48" s="10">
        <f t="shared" si="6"/>
        <v>15.098630136986301</v>
      </c>
      <c r="D48" s="3">
        <v>35</v>
      </c>
      <c r="E48" s="3">
        <v>23</v>
      </c>
      <c r="F48" s="3">
        <f t="shared" si="7"/>
        <v>0.3571875</v>
      </c>
      <c r="G48" s="10">
        <f t="shared" si="8"/>
        <v>0.07056294228558158</v>
      </c>
      <c r="H48" s="3">
        <f t="shared" si="9"/>
        <v>0.07914766339290158</v>
      </c>
    </row>
    <row r="49" spans="1:8" ht="12.75">
      <c r="A49" s="6">
        <v>40848</v>
      </c>
      <c r="B49" s="2">
        <f t="shared" si="5"/>
        <v>5695</v>
      </c>
      <c r="C49" s="10">
        <f t="shared" si="6"/>
        <v>15.602739726027398</v>
      </c>
      <c r="D49" s="3">
        <v>34</v>
      </c>
      <c r="E49" s="3">
        <v>13</v>
      </c>
      <c r="F49" s="3">
        <f t="shared" si="7"/>
        <v>0.3440625</v>
      </c>
      <c r="G49" s="10">
        <f t="shared" si="8"/>
        <v>0.07077326445683796</v>
      </c>
      <c r="H49" s="3">
        <f t="shared" si="9"/>
        <v>0.07709183055765534</v>
      </c>
    </row>
    <row r="50" spans="1:8" ht="12.75">
      <c r="A50" s="6">
        <v>41030</v>
      </c>
      <c r="B50" s="2">
        <f t="shared" si="5"/>
        <v>5877</v>
      </c>
      <c r="C50" s="10">
        <f t="shared" si="6"/>
        <v>16.101369863013698</v>
      </c>
      <c r="D50" s="3">
        <v>33</v>
      </c>
      <c r="E50" s="3">
        <v>4</v>
      </c>
      <c r="F50" s="3">
        <f t="shared" si="7"/>
        <v>0.33125</v>
      </c>
      <c r="G50" s="10">
        <f t="shared" si="8"/>
        <v>0.07102953330424966</v>
      </c>
      <c r="H50" s="3">
        <f t="shared" si="9"/>
        <v>0.07907955670055</v>
      </c>
    </row>
    <row r="51" spans="1:8" ht="12.75">
      <c r="A51" s="6">
        <v>41214</v>
      </c>
      <c r="B51" s="2">
        <f t="shared" si="5"/>
        <v>6061</v>
      </c>
      <c r="C51" s="10">
        <f t="shared" si="6"/>
        <v>16.605479452054794</v>
      </c>
      <c r="D51" s="3">
        <v>31</v>
      </c>
      <c r="E51" s="3">
        <v>29</v>
      </c>
      <c r="F51" s="3">
        <f t="shared" si="7"/>
        <v>0.3190625</v>
      </c>
      <c r="G51" s="10">
        <f t="shared" si="8"/>
        <v>0.07121622028753483</v>
      </c>
      <c r="H51" s="3">
        <f t="shared" si="9"/>
        <v>0.07719619224436713</v>
      </c>
    </row>
    <row r="52" spans="1:8" ht="12.75">
      <c r="A52" s="6">
        <v>41395</v>
      </c>
      <c r="B52" s="2">
        <f t="shared" si="5"/>
        <v>6242</v>
      </c>
      <c r="C52" s="10">
        <f t="shared" si="6"/>
        <v>17.101369863013698</v>
      </c>
      <c r="D52" s="3">
        <v>30</v>
      </c>
      <c r="E52" s="3">
        <v>23</v>
      </c>
      <c r="F52" s="3">
        <f t="shared" si="7"/>
        <v>0.3071875</v>
      </c>
      <c r="G52" s="10">
        <f t="shared" si="8"/>
        <v>0.07145515831476223</v>
      </c>
      <c r="H52" s="3">
        <f t="shared" si="9"/>
        <v>0.07948712975481853</v>
      </c>
    </row>
    <row r="53" spans="1:8" ht="12.75">
      <c r="A53" s="6">
        <v>41579</v>
      </c>
      <c r="B53" s="2">
        <f t="shared" si="5"/>
        <v>6426</v>
      </c>
      <c r="C53" s="10">
        <f t="shared" si="6"/>
        <v>17.605479452054794</v>
      </c>
      <c r="D53" s="3">
        <v>29</v>
      </c>
      <c r="E53" s="3">
        <v>18</v>
      </c>
      <c r="F53" s="3">
        <f t="shared" si="7"/>
        <v>0.295625</v>
      </c>
      <c r="G53" s="10">
        <f t="shared" si="8"/>
        <v>0.07167269562940803</v>
      </c>
      <c r="H53" s="3">
        <f t="shared" si="9"/>
        <v>0.0790786342571339</v>
      </c>
    </row>
    <row r="54" spans="1:8" ht="12.75">
      <c r="A54" s="6">
        <v>41760</v>
      </c>
      <c r="B54" s="2">
        <f t="shared" si="5"/>
        <v>6607</v>
      </c>
      <c r="C54" s="10">
        <f t="shared" si="6"/>
        <v>18.101369863013698</v>
      </c>
      <c r="D54" s="3">
        <v>28</v>
      </c>
      <c r="E54" s="3">
        <v>15</v>
      </c>
      <c r="F54" s="3">
        <f t="shared" si="7"/>
        <v>0.2846875</v>
      </c>
      <c r="G54" s="10">
        <f t="shared" si="8"/>
        <v>0.0718724561358477</v>
      </c>
      <c r="H54" s="3">
        <f t="shared" si="9"/>
        <v>0.07898868539166881</v>
      </c>
    </row>
    <row r="55" spans="1:8" ht="12.75">
      <c r="A55" s="6">
        <v>41944</v>
      </c>
      <c r="B55" s="2">
        <f t="shared" si="5"/>
        <v>6791</v>
      </c>
      <c r="C55" s="10">
        <f t="shared" si="6"/>
        <v>18.605479452054794</v>
      </c>
      <c r="D55" s="3">
        <v>27</v>
      </c>
      <c r="E55" s="3">
        <v>15</v>
      </c>
      <c r="F55" s="3">
        <f t="shared" si="7"/>
        <v>0.2746875</v>
      </c>
      <c r="G55" s="10">
        <f t="shared" si="8"/>
        <v>0.07191677260567664</v>
      </c>
      <c r="H55" s="3">
        <f t="shared" si="9"/>
        <v>0.07350928576173632</v>
      </c>
    </row>
    <row r="56" spans="1:8" ht="12.75">
      <c r="A56" s="6">
        <v>42125</v>
      </c>
      <c r="B56" s="2">
        <f t="shared" si="5"/>
        <v>6972</v>
      </c>
      <c r="C56" s="10">
        <f t="shared" si="6"/>
        <v>19.101369863013698</v>
      </c>
      <c r="D56" s="3">
        <v>26</v>
      </c>
      <c r="E56" s="3">
        <v>15</v>
      </c>
      <c r="F56" s="3">
        <f t="shared" si="7"/>
        <v>0.2646875</v>
      </c>
      <c r="G56" s="10">
        <f t="shared" si="8"/>
        <v>0.0720652353179807</v>
      </c>
      <c r="H56" s="3">
        <f t="shared" si="9"/>
        <v>0.0776503415304588</v>
      </c>
    </row>
    <row r="57" spans="1:8" ht="12.75">
      <c r="A57" s="6">
        <v>42309</v>
      </c>
      <c r="B57" s="2">
        <f t="shared" si="5"/>
        <v>7156</v>
      </c>
      <c r="C57" s="10">
        <f t="shared" si="6"/>
        <v>19.605479452054794</v>
      </c>
      <c r="D57" s="3">
        <v>25</v>
      </c>
      <c r="E57" s="3">
        <v>16</v>
      </c>
      <c r="F57" s="3">
        <f t="shared" si="7"/>
        <v>0.255</v>
      </c>
      <c r="G57" s="10">
        <f t="shared" si="8"/>
        <v>0.07218592011523461</v>
      </c>
      <c r="H57" s="3">
        <f t="shared" si="9"/>
        <v>0.07676884864397415</v>
      </c>
    </row>
    <row r="58" spans="1:8" ht="12.75">
      <c r="A58" s="6">
        <v>42491</v>
      </c>
      <c r="B58" s="2">
        <f t="shared" si="5"/>
        <v>7338</v>
      </c>
      <c r="C58" s="10">
        <f t="shared" si="6"/>
        <v>20.104109589041094</v>
      </c>
      <c r="D58" s="3">
        <v>24</v>
      </c>
      <c r="E58" s="3">
        <v>18</v>
      </c>
      <c r="F58" s="3">
        <f t="shared" si="7"/>
        <v>0.245625</v>
      </c>
      <c r="G58" s="10">
        <f t="shared" si="8"/>
        <v>0.0723301013898987</v>
      </c>
      <c r="H58" s="3">
        <f t="shared" si="9"/>
        <v>0.0780145136064152</v>
      </c>
    </row>
    <row r="59" spans="1:8" ht="12.75">
      <c r="A59" s="6">
        <v>42675</v>
      </c>
      <c r="B59" s="2">
        <f t="shared" si="5"/>
        <v>7522</v>
      </c>
      <c r="C59" s="10">
        <f t="shared" si="6"/>
        <v>20.60821917808219</v>
      </c>
      <c r="D59" s="3">
        <v>23</v>
      </c>
      <c r="E59" s="3">
        <v>22</v>
      </c>
      <c r="F59" s="3">
        <f t="shared" si="7"/>
        <v>0.236875</v>
      </c>
      <c r="G59" s="10">
        <f t="shared" si="8"/>
        <v>0.07238575044754358</v>
      </c>
      <c r="H59" s="3">
        <f t="shared" si="9"/>
        <v>0.07460741478707344</v>
      </c>
    </row>
    <row r="60" spans="1:8" ht="12.75">
      <c r="A60" s="6">
        <v>42856</v>
      </c>
      <c r="B60" s="2">
        <f t="shared" si="5"/>
        <v>7703</v>
      </c>
      <c r="C60" s="10">
        <f t="shared" si="6"/>
        <v>21.104109589041094</v>
      </c>
      <c r="D60" s="3">
        <v>22</v>
      </c>
      <c r="E60" s="3">
        <v>27</v>
      </c>
      <c r="F60" s="3">
        <f t="shared" si="7"/>
        <v>0.2284375</v>
      </c>
      <c r="G60" s="10">
        <f t="shared" si="8"/>
        <v>0.07246777807143401</v>
      </c>
      <c r="H60" s="3">
        <f t="shared" si="9"/>
        <v>0.07588223720994014</v>
      </c>
    </row>
    <row r="61" spans="1:8" ht="12.75">
      <c r="A61" s="6">
        <v>43040</v>
      </c>
      <c r="B61" s="2">
        <f t="shared" si="5"/>
        <v>7887</v>
      </c>
      <c r="C61" s="10">
        <f t="shared" si="6"/>
        <v>21.60821917808219</v>
      </c>
      <c r="D61" s="3">
        <v>22</v>
      </c>
      <c r="E61" s="3">
        <v>2</v>
      </c>
      <c r="F61" s="3">
        <f t="shared" si="7"/>
        <v>0.220625</v>
      </c>
      <c r="G61" s="10">
        <f t="shared" si="8"/>
        <v>0.07244442836773057</v>
      </c>
      <c r="H61" s="3">
        <f t="shared" si="9"/>
        <v>0.07146736931678621</v>
      </c>
    </row>
    <row r="62" spans="1:8" ht="12.75">
      <c r="A62" s="6">
        <v>43221</v>
      </c>
      <c r="B62" s="2">
        <f t="shared" si="5"/>
        <v>8068</v>
      </c>
      <c r="C62" s="10">
        <f t="shared" si="6"/>
        <v>22.104109589041094</v>
      </c>
      <c r="D62" s="3">
        <v>21</v>
      </c>
      <c r="E62" s="3">
        <v>9</v>
      </c>
      <c r="F62" s="3">
        <f t="shared" si="7"/>
        <v>0.2128125</v>
      </c>
      <c r="G62" s="10">
        <f t="shared" si="8"/>
        <v>0.07251090382566971</v>
      </c>
      <c r="H62" s="3">
        <f t="shared" si="9"/>
        <v>0.0754115495267762</v>
      </c>
    </row>
    <row r="63" spans="1:8" ht="12.75">
      <c r="A63" s="6">
        <v>43405</v>
      </c>
      <c r="B63" s="2">
        <f t="shared" si="5"/>
        <v>8252</v>
      </c>
      <c r="C63" s="10">
        <f t="shared" si="6"/>
        <v>22.60821917808219</v>
      </c>
      <c r="D63" s="3">
        <v>20</v>
      </c>
      <c r="E63" s="3">
        <v>17</v>
      </c>
      <c r="F63" s="3">
        <f t="shared" si="7"/>
        <v>0.2053125</v>
      </c>
      <c r="G63" s="10">
        <f t="shared" si="8"/>
        <v>0.07253886172542745</v>
      </c>
      <c r="H63" s="3">
        <f t="shared" si="9"/>
        <v>0.07376547170218495</v>
      </c>
    </row>
    <row r="64" spans="1:8" ht="12.75">
      <c r="A64" s="6">
        <v>43586</v>
      </c>
      <c r="B64" s="2">
        <f t="shared" si="5"/>
        <v>8433</v>
      </c>
      <c r="C64" s="10">
        <f t="shared" si="6"/>
        <v>23.104109589041094</v>
      </c>
      <c r="D64" s="3">
        <v>19</v>
      </c>
      <c r="E64" s="3">
        <v>27</v>
      </c>
      <c r="F64" s="3">
        <f t="shared" si="7"/>
        <v>0.1984375</v>
      </c>
      <c r="G64" s="10">
        <f t="shared" si="8"/>
        <v>0.07250787574417084</v>
      </c>
      <c r="H64" s="3">
        <f t="shared" si="9"/>
        <v>0.07109613926157654</v>
      </c>
    </row>
    <row r="65" spans="1:8" ht="12.75">
      <c r="A65" s="6">
        <v>43770</v>
      </c>
      <c r="B65" s="2">
        <f t="shared" si="5"/>
        <v>8617</v>
      </c>
      <c r="C65" s="10">
        <f t="shared" si="6"/>
        <v>23.60821917808219</v>
      </c>
      <c r="D65" s="3">
        <v>19</v>
      </c>
      <c r="E65" s="3">
        <v>5</v>
      </c>
      <c r="F65" s="3">
        <f t="shared" si="7"/>
        <v>0.1915625</v>
      </c>
      <c r="G65" s="10">
        <f t="shared" si="8"/>
        <v>0.07250662804030994</v>
      </c>
      <c r="H65" s="3">
        <f t="shared" si="9"/>
        <v>0.07244944543139864</v>
      </c>
    </row>
    <row r="66" spans="1:8" ht="12.75">
      <c r="A66" s="6">
        <v>43952</v>
      </c>
      <c r="B66" s="2">
        <f t="shared" si="5"/>
        <v>8799</v>
      </c>
      <c r="C66" s="10">
        <f t="shared" si="6"/>
        <v>24.106849315068494</v>
      </c>
      <c r="D66" s="3">
        <v>18</v>
      </c>
      <c r="E66" s="3">
        <v>17</v>
      </c>
      <c r="F66" s="3">
        <f t="shared" si="7"/>
        <v>0.1853125</v>
      </c>
      <c r="G66" s="10">
        <f t="shared" si="8"/>
        <v>0.07242953680120534</v>
      </c>
      <c r="H66" s="3">
        <f t="shared" si="9"/>
        <v>0.06878589810449554</v>
      </c>
    </row>
    <row r="67" spans="1:8" ht="12.75">
      <c r="A67" s="6">
        <v>44136</v>
      </c>
      <c r="B67" s="2">
        <f t="shared" si="5"/>
        <v>8983</v>
      </c>
      <c r="C67" s="10">
        <f t="shared" si="6"/>
        <v>24.610958904109587</v>
      </c>
      <c r="D67" s="3">
        <v>17</v>
      </c>
      <c r="E67" s="3">
        <v>29</v>
      </c>
      <c r="F67" s="3">
        <f t="shared" si="7"/>
        <v>0.1790625</v>
      </c>
      <c r="G67" s="10">
        <f t="shared" si="8"/>
        <v>0.07238848869062742</v>
      </c>
      <c r="H67" s="3">
        <f t="shared" si="9"/>
        <v>0.07042737420809209</v>
      </c>
    </row>
    <row r="68" spans="1:8" ht="12.75">
      <c r="A68" s="6">
        <v>44317</v>
      </c>
      <c r="B68" s="2">
        <f t="shared" si="5"/>
        <v>9164</v>
      </c>
      <c r="C68" s="10">
        <f t="shared" si="6"/>
        <v>25.106849315068494</v>
      </c>
      <c r="D68" s="3">
        <v>17</v>
      </c>
      <c r="E68" s="3">
        <v>10</v>
      </c>
      <c r="F68" s="3">
        <f t="shared" si="7"/>
        <v>0.173125</v>
      </c>
      <c r="G68" s="10">
        <f t="shared" si="8"/>
        <v>0.07234851204448112</v>
      </c>
      <c r="H68" s="3">
        <f t="shared" si="9"/>
        <v>0.07036634891056126</v>
      </c>
    </row>
    <row r="69" spans="1:8" ht="12.75">
      <c r="A69" s="6">
        <v>44501</v>
      </c>
      <c r="B69" s="2">
        <f t="shared" si="5"/>
        <v>9348</v>
      </c>
      <c r="C69" s="10">
        <f t="shared" si="6"/>
        <v>25.610958904109587</v>
      </c>
      <c r="D69" s="3">
        <v>16</v>
      </c>
      <c r="E69" s="3">
        <v>25</v>
      </c>
      <c r="F69" s="3">
        <f t="shared" si="7"/>
        <v>0.1678125</v>
      </c>
      <c r="G69" s="10">
        <f t="shared" si="8"/>
        <v>0.07217911559759349</v>
      </c>
      <c r="H69" s="3">
        <f t="shared" si="9"/>
        <v>0.0637762032626592</v>
      </c>
    </row>
    <row r="70" spans="1:8" ht="12.75">
      <c r="A70" s="6">
        <v>44682</v>
      </c>
      <c r="B70" s="2">
        <f t="shared" si="5"/>
        <v>9529</v>
      </c>
      <c r="C70" s="10">
        <f t="shared" si="6"/>
        <v>26.106849315068494</v>
      </c>
      <c r="D70" s="3">
        <v>16</v>
      </c>
      <c r="E70" s="3">
        <v>9</v>
      </c>
      <c r="F70" s="3">
        <f t="shared" si="7"/>
        <v>0.1628125</v>
      </c>
      <c r="G70" s="10">
        <f t="shared" si="8"/>
        <v>0.07200203692444251</v>
      </c>
      <c r="H70" s="3">
        <f t="shared" si="9"/>
        <v>0.0628962085301048</v>
      </c>
    </row>
    <row r="71" spans="1:8" ht="12.75">
      <c r="A71" s="6">
        <v>44866</v>
      </c>
      <c r="B71" s="2">
        <f>A71-$A$6</f>
        <v>9713</v>
      </c>
      <c r="C71" s="10">
        <f>B71/365</f>
        <v>26.610958904109587</v>
      </c>
      <c r="D71" s="3">
        <v>15</v>
      </c>
      <c r="E71" s="3">
        <v>26</v>
      </c>
      <c r="F71" s="3">
        <f>(D71+(E71/32))/100</f>
        <v>0.158125</v>
      </c>
      <c r="G71" s="10">
        <f>(1/F71)^(1/C71)-1</f>
        <v>0.07176695022082513</v>
      </c>
      <c r="H71" s="3">
        <f>(((1+G71)^C71)/((1+G70)^C70))^(1/(C71-C70))-1</f>
        <v>0.05966247747923781</v>
      </c>
    </row>
    <row r="72" spans="1:8" ht="12.75">
      <c r="A72" s="6">
        <v>45047</v>
      </c>
      <c r="B72" s="2">
        <f>A72-$A$6</f>
        <v>9894</v>
      </c>
      <c r="C72" s="10">
        <f>B72/365</f>
        <v>27.106849315068494</v>
      </c>
      <c r="D72" s="3">
        <v>15</v>
      </c>
      <c r="E72" s="3">
        <v>15</v>
      </c>
      <c r="F72" s="3">
        <f>(D72+(E72/32))/100</f>
        <v>0.1546875</v>
      </c>
      <c r="G72" s="10">
        <f>(1/F72)^(1/C72)-1</f>
        <v>0.07127715578569216</v>
      </c>
      <c r="H72" s="3">
        <f>(((1+G72)^C72)/((1+G71)^C71))^(1/(C72-C71))-1</f>
        <v>0.045319002840950695</v>
      </c>
    </row>
    <row r="73" spans="1:8" ht="12.75">
      <c r="A73" s="6">
        <v>45231</v>
      </c>
      <c r="B73" s="2">
        <f>A73-$A$6</f>
        <v>10078</v>
      </c>
      <c r="C73" s="10">
        <f>B73/365</f>
        <v>27.610958904109587</v>
      </c>
      <c r="D73" s="3">
        <v>15</v>
      </c>
      <c r="E73" s="3">
        <v>1</v>
      </c>
      <c r="F73" s="3">
        <f>(D73+(E73/32))/100</f>
        <v>0.1503125</v>
      </c>
      <c r="G73" s="10">
        <f>(1/F73)^(1/C73)-1</f>
        <v>0.07104368005273765</v>
      </c>
      <c r="H73" s="3">
        <f>(((1+G73)^C73)/((1+G72)^C72))^(1/(C73-C72))-1</f>
        <v>0.05856392851860859</v>
      </c>
    </row>
    <row r="74" spans="1:8" ht="12.75">
      <c r="A74" s="6">
        <v>45413</v>
      </c>
      <c r="B74" s="2">
        <f>A74-$A$6</f>
        <v>10260</v>
      </c>
      <c r="C74" s="10">
        <f>B74/365</f>
        <v>28.10958904109589</v>
      </c>
      <c r="D74" s="3">
        <v>14</v>
      </c>
      <c r="E74" s="3">
        <v>22</v>
      </c>
      <c r="F74" s="3">
        <f>(D74+(E74/32))/100</f>
        <v>0.146875</v>
      </c>
      <c r="G74" s="10">
        <f>(1/F74)^(1/C74)-1</f>
        <v>0.07062127624052117</v>
      </c>
      <c r="H74" s="3">
        <f>(((1+G74)^C74)/((1+G73)^C73))^(1/(C74-C73))-1</f>
        <v>0.047489410918769126</v>
      </c>
    </row>
    <row r="75" spans="1:8" ht="12.75">
      <c r="A75" s="6">
        <v>45597</v>
      </c>
      <c r="B75" s="2">
        <f>A75-$A$6</f>
        <v>10444</v>
      </c>
      <c r="C75" s="10">
        <f>B75/365</f>
        <v>28.613698630136987</v>
      </c>
      <c r="D75" s="3">
        <v>14</v>
      </c>
      <c r="E75" s="3">
        <v>8</v>
      </c>
      <c r="F75" s="3">
        <f>(D75+(E75/32))/100</f>
        <v>0.1425</v>
      </c>
      <c r="G75" s="10">
        <f>(1/F75)^(1/C75)-1</f>
        <v>0.0704656314298433</v>
      </c>
      <c r="H75" s="3">
        <f>(((1+G75)^C75)/((1+G74)^C74))^(1/(C75-C74))-1</f>
        <v>0.06182245476511583</v>
      </c>
    </row>
  </sheetData>
  <printOptions gridLines="1"/>
  <pageMargins left="0.75" right="0.75" top="1" bottom="1" header="0.511811023" footer="0.51181102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2005-10-19T05:47:26Z</dcterms:created>
  <dcterms:modified xsi:type="dcterms:W3CDTF">2005-10-19T05:47:46Z</dcterms:modified>
  <cp:category/>
  <cp:version/>
  <cp:contentType/>
  <cp:contentStatus/>
</cp:coreProperties>
</file>