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690" windowHeight="1845" firstSheet="1" activeTab="1"/>
  </bookViews>
  <sheets>
    <sheet name="Recovered_Sheet1" sheetId="1" state="veryHidden" r:id="rId1"/>
    <sheet name="Multiple with slider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<sst xmlns="http://schemas.openxmlformats.org/spreadsheetml/2006/main" count="9" uniqueCount="9">
  <si>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k =</t>
  </si>
  <si>
    <t xml:space="preserve">  </t>
  </si>
  <si>
    <r>
      <t>EBIAT</t>
    </r>
    <r>
      <rPr>
        <b/>
        <vertAlign val="subscript"/>
        <sz val="20"/>
        <rFont val="Arial"/>
        <family val="2"/>
      </rPr>
      <t>T</t>
    </r>
    <r>
      <rPr>
        <b/>
        <sz val="20"/>
        <rFont val="Arial"/>
        <family val="2"/>
      </rPr>
      <t xml:space="preserve">  MULTIPLES</t>
    </r>
  </si>
  <si>
    <t xml:space="preserve">              w - rk                           w - g</t>
  </si>
  <si>
    <t>g = kr</t>
  </si>
  <si>
    <t>r</t>
  </si>
  <si>
    <t>w</t>
  </si>
  <si>
    <t>Multiples</t>
  </si>
  <si>
    <r>
      <t>EBIAT</t>
    </r>
    <r>
      <rPr>
        <vertAlign val="subscript"/>
        <sz val="16"/>
        <rFont val="Arial"/>
        <family val="2"/>
      </rPr>
      <t>T</t>
    </r>
    <r>
      <rPr>
        <sz val="16"/>
        <rFont val="Arial"/>
        <family val="2"/>
      </rPr>
      <t xml:space="preserve">  MULTIPLE    =     (1 + rk)  (1 - k)    =   ( 1 + g ) ( 1 - k 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</si>
</sst>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 &quot;"/>
  </numFmts>
  <fonts count="10">
    <font>
      <sz val="10"/>
      <name val="Arial"/>
      <family val="0"/>
    </font>
    <font>
      <b/>
      <sz val="10"/>
      <name val="Arial"/>
      <family val="0"/>
    </font>
    <font>
      <b/>
      <sz val="20"/>
      <name val="Arial"/>
      <family val="2"/>
    </font>
    <font>
      <b/>
      <vertAlign val="subscript"/>
      <sz val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vertAlign val="subscript"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9" fontId="6" fillId="0" borderId="5" xfId="0" applyNumberFormat="1" applyFont="1" applyBorder="1" applyAlignment="1">
      <alignment horizontal="right"/>
    </xf>
    <xf numFmtId="9" fontId="6" fillId="0" borderId="6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10" fontId="6" fillId="0" borderId="5" xfId="0" applyNumberFormat="1" applyFont="1" applyBorder="1" applyAlignment="1">
      <alignment/>
    </xf>
    <xf numFmtId="10" fontId="6" fillId="0" borderId="6" xfId="0" applyNumberFormat="1" applyFont="1" applyBorder="1" applyAlignment="1">
      <alignment/>
    </xf>
    <xf numFmtId="9" fontId="6" fillId="0" borderId="7" xfId="0" applyNumberFormat="1" applyFont="1" applyBorder="1" applyAlignment="1">
      <alignment horizontal="right"/>
    </xf>
    <xf numFmtId="9" fontId="6" fillId="0" borderId="6" xfId="0" applyNumberFormat="1" applyFont="1" applyBorder="1" applyAlignment="1">
      <alignment horizontal="left"/>
    </xf>
    <xf numFmtId="9" fontId="6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9" fontId="6" fillId="0" borderId="3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4" fontId="7" fillId="0" borderId="0" xfId="0" applyNumberFormat="1" applyFont="1" applyAlignment="1">
      <alignment/>
    </xf>
    <xf numFmtId="10" fontId="6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29</xdr:row>
      <xdr:rowOff>9525</xdr:rowOff>
    </xdr:from>
    <xdr:to>
      <xdr:col>10</xdr:col>
      <xdr:colOff>247650</xdr:colOff>
      <xdr:row>29</xdr:row>
      <xdr:rowOff>9525</xdr:rowOff>
    </xdr:to>
    <xdr:sp>
      <xdr:nvSpPr>
        <xdr:cNvPr id="1" name="Line 1"/>
        <xdr:cNvSpPr>
          <a:spLocks/>
        </xdr:cNvSpPr>
      </xdr:nvSpPr>
      <xdr:spPr>
        <a:xfrm>
          <a:off x="4000500" y="5524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0</xdr:rowOff>
    </xdr:from>
    <xdr:to>
      <xdr:col>14</xdr:col>
      <xdr:colOff>209550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5762625" y="55149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0"/>
  <sheetViews>
    <sheetView tabSelected="1" zoomScale="80" zoomScaleNormal="80" workbookViewId="0" topLeftCell="A1">
      <pane ySplit="2" topLeftCell="BM3" activePane="bottomLeft" state="frozen"/>
      <selection pane="topLeft" activeCell="B1" sqref="B1"/>
      <selection pane="bottomLeft" activeCell="Q17" sqref="Q17"/>
    </sheetView>
  </sheetViews>
  <sheetFormatPr defaultColWidth="9.140625" defaultRowHeight="12.75"/>
  <cols>
    <col min="2" max="6" width="7.28125" style="0" customWidth="1"/>
    <col min="7" max="11" width="8.00390625" style="0" customWidth="1"/>
    <col min="12" max="13" width="8.28125" style="0" customWidth="1"/>
  </cols>
  <sheetData>
    <row r="1" ht="24.75" customHeight="1">
      <c r="B1" s="28" t="s">
        <v>7</v>
      </c>
    </row>
    <row r="2" ht="12.75">
      <c r="B2" s="1"/>
    </row>
    <row r="3" spans="2:6" ht="29.25">
      <c r="B3" s="1"/>
      <c r="F3" s="2" t="s">
        <v>2</v>
      </c>
    </row>
    <row r="4" spans="2:6" ht="26.25">
      <c r="B4" s="1"/>
      <c r="F4" s="2"/>
    </row>
    <row r="5" spans="2:14" ht="15.75">
      <c r="B5" s="25" t="s">
        <v>0</v>
      </c>
      <c r="C5" s="26">
        <f>D5/D6</f>
        <v>0.28</v>
      </c>
      <c r="D5" s="42">
        <v>28</v>
      </c>
      <c r="E5" s="8"/>
      <c r="F5" s="8"/>
      <c r="H5" s="8"/>
      <c r="I5" s="8"/>
      <c r="J5" s="7"/>
      <c r="K5" s="7"/>
      <c r="L5" s="8"/>
      <c r="M5" s="8"/>
      <c r="N5" s="3"/>
    </row>
    <row r="6" spans="2:14" ht="15.75">
      <c r="B6" s="9"/>
      <c r="C6" s="10"/>
      <c r="D6" s="42">
        <v>100</v>
      </c>
      <c r="E6" s="8"/>
      <c r="F6" s="8"/>
      <c r="I6" s="8"/>
      <c r="J6" s="7"/>
      <c r="K6" s="7"/>
      <c r="L6" s="8"/>
      <c r="M6" s="8"/>
      <c r="N6" s="3"/>
    </row>
    <row r="7" spans="2:15" s="1" customFormat="1" ht="12.75">
      <c r="B7" s="11" t="s">
        <v>4</v>
      </c>
      <c r="C7" s="23">
        <f aca="true" t="shared" si="0" ref="C7:O7">$C$5*C$8</f>
        <v>0.005600000000000001</v>
      </c>
      <c r="D7" s="23">
        <f t="shared" si="0"/>
        <v>0.011200000000000002</v>
      </c>
      <c r="E7" s="23">
        <f t="shared" si="0"/>
        <v>0.016800000000000002</v>
      </c>
      <c r="F7" s="23">
        <f t="shared" si="0"/>
        <v>0.022400000000000003</v>
      </c>
      <c r="G7" s="23">
        <f t="shared" si="0"/>
        <v>0.028000000000000004</v>
      </c>
      <c r="H7" s="23">
        <f t="shared" si="0"/>
        <v>0.033600000000000005</v>
      </c>
      <c r="I7" s="23">
        <f t="shared" si="0"/>
        <v>0.039200000000000006</v>
      </c>
      <c r="J7" s="23">
        <f t="shared" si="0"/>
        <v>0.044800000000000006</v>
      </c>
      <c r="K7" s="43">
        <f t="shared" si="0"/>
        <v>0.0504</v>
      </c>
      <c r="L7" s="43">
        <f t="shared" si="0"/>
        <v>0.05600000000000001</v>
      </c>
      <c r="M7" s="23">
        <f t="shared" si="0"/>
        <v>0.06160000000000001</v>
      </c>
      <c r="N7" s="23">
        <f t="shared" si="0"/>
        <v>0.06720000000000001</v>
      </c>
      <c r="O7" s="24">
        <f t="shared" si="0"/>
        <v>0.07</v>
      </c>
    </row>
    <row r="8" spans="2:17" s="1" customFormat="1" ht="12.75">
      <c r="B8" s="11" t="s">
        <v>5</v>
      </c>
      <c r="C8" s="20">
        <v>0.02</v>
      </c>
      <c r="D8" s="20">
        <v>0.04</v>
      </c>
      <c r="E8" s="20">
        <v>0.06</v>
      </c>
      <c r="F8" s="20">
        <v>0.08</v>
      </c>
      <c r="G8" s="20">
        <v>0.1</v>
      </c>
      <c r="H8" s="20">
        <v>0.12</v>
      </c>
      <c r="I8" s="20">
        <v>0.14</v>
      </c>
      <c r="J8" s="20">
        <v>0.16</v>
      </c>
      <c r="K8" s="20">
        <v>0.18</v>
      </c>
      <c r="L8" s="20">
        <v>0.2</v>
      </c>
      <c r="M8" s="20">
        <v>0.22</v>
      </c>
      <c r="N8" s="20">
        <v>0.24</v>
      </c>
      <c r="O8" s="21">
        <v>0.25</v>
      </c>
      <c r="P8" s="22"/>
      <c r="Q8" s="22"/>
    </row>
    <row r="9" spans="2:17" s="1" customFormat="1" ht="12.75">
      <c r="B9" s="1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7"/>
      <c r="P9" s="22"/>
      <c r="Q9" s="22"/>
    </row>
    <row r="10" spans="2:17" s="1" customFormat="1" ht="12.75">
      <c r="B10" s="12" t="s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7"/>
      <c r="P10" s="22"/>
      <c r="Q10" s="22"/>
    </row>
    <row r="11" spans="2:15" ht="12.75">
      <c r="B11" s="12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8"/>
      <c r="N11" s="4"/>
      <c r="O11" s="5"/>
    </row>
    <row r="12" spans="2:15" ht="12.75">
      <c r="B12" s="13">
        <v>0.02</v>
      </c>
      <c r="C12" s="29">
        <f aca="true" t="shared" si="1" ref="C12:C24">IF($C$7&lt;B12,(1+C$8*$C$5)*(1-$C$5)/($B12-C$8*$C$5),"NA")</f>
        <v>50.28</v>
      </c>
      <c r="D12" s="29">
        <f aca="true" t="shared" si="2" ref="D12:D24">IF($D$7&lt;B12,(1+D$8*$C$5)*(1-$C$5)/($B12-D$8*$C$5),"NA")</f>
        <v>82.73454545454547</v>
      </c>
      <c r="E12" s="29">
        <f aca="true" t="shared" si="3" ref="E12:E24">IF($E$7&lt;B12,(1+E$8*$C$5)*(1-$C$5)/($B12-E$8*$C$5),"NA")</f>
        <v>228.78000000000014</v>
      </c>
      <c r="F12" s="29" t="str">
        <f aca="true" t="shared" si="4" ref="F12:F24">IF($F$7&lt;B12,(1+F$8*$C$5)*(1-$C$5)/($B12-F$8*$C$5),"NA")</f>
        <v>NA</v>
      </c>
      <c r="G12" s="34" t="str">
        <f aca="true" t="shared" si="5" ref="G12:G24">IF($G$7&lt;B12,(1+G$8*$C$5)*(1-$C$5)/($B12-G$8*$C$5),"NA")</f>
        <v>NA</v>
      </c>
      <c r="H12" s="35" t="str">
        <f aca="true" t="shared" si="6" ref="H12:H24">IF($H$7&lt;B12,(1+H$8*$C$5)*(1-$C$5)/($B12-H$8*$C$5),"NA")</f>
        <v>NA</v>
      </c>
      <c r="I12" s="35" t="str">
        <f aca="true" t="shared" si="7" ref="I12:I24">IF($I$7&lt;B12,(1+I$8*$C$5)*(1-$C$5)/($B12-I$8*$C$5),"NA")</f>
        <v>NA</v>
      </c>
      <c r="J12" s="35" t="str">
        <f aca="true" t="shared" si="8" ref="J12:J24">IF($J$7&lt;B12,(1+J$8*$C$5)*(1-$C$5)/($B12-J$8*$C$5),"NA")</f>
        <v>NA</v>
      </c>
      <c r="K12" s="35" t="str">
        <f aca="true" t="shared" si="9" ref="K12:K24">IF($K$7&lt;B12,(1+K$8*$C$5)*(1-$C$5)/($B12-K$8*$C$5),"NA")</f>
        <v>NA</v>
      </c>
      <c r="L12" s="36" t="str">
        <f aca="true" t="shared" si="10" ref="L12:L24">IF($L$7&lt;B12,(1+L$8*$C$5)*(1-$C$5)/($B12-L$8*$C$5),"NA")</f>
        <v>NA</v>
      </c>
      <c r="M12" s="36" t="str">
        <f aca="true" t="shared" si="11" ref="M12:M24">IF($M$7&lt;B12,(1+M$8*$C$5)*(1-$C$5)/($B12-M$8*$C$5),"NA")</f>
        <v>NA</v>
      </c>
      <c r="N12" s="36" t="str">
        <f aca="true" t="shared" si="12" ref="N12:N24">IF($N$7&lt;B12,(1+N$8*$C$5)*(1-$C$5)/($B12-N$8*$C$5),"NA")</f>
        <v>NA</v>
      </c>
      <c r="O12" s="37" t="str">
        <f aca="true" t="shared" si="13" ref="O12:O24">IF($O$7&lt;B12,(1+O$8*$C$5)*(1-$C$5)/($B12-O$8*$C$5),"NA")</f>
        <v>NA</v>
      </c>
    </row>
    <row r="13" spans="2:15" ht="12.75">
      <c r="B13" s="13">
        <v>0.04</v>
      </c>
      <c r="C13" s="29">
        <f t="shared" si="1"/>
        <v>21.047441860465117</v>
      </c>
      <c r="D13" s="29">
        <f t="shared" si="2"/>
        <v>25.28</v>
      </c>
      <c r="E13" s="29">
        <f t="shared" si="3"/>
        <v>31.555862068965517</v>
      </c>
      <c r="F13" s="29">
        <f t="shared" si="4"/>
        <v>41.825454545454555</v>
      </c>
      <c r="G13" s="29">
        <f t="shared" si="5"/>
        <v>61.68000000000002</v>
      </c>
      <c r="H13" s="29">
        <f t="shared" si="6"/>
        <v>116.28000000000009</v>
      </c>
      <c r="I13" s="29">
        <f t="shared" si="7"/>
        <v>935.2800000000055</v>
      </c>
      <c r="J13" s="29" t="str">
        <f t="shared" si="8"/>
        <v>NA</v>
      </c>
      <c r="K13" s="29" t="str">
        <f t="shared" si="9"/>
        <v>NA</v>
      </c>
      <c r="L13" s="33" t="str">
        <f t="shared" si="10"/>
        <v>NA</v>
      </c>
      <c r="M13" s="31" t="str">
        <f t="shared" si="11"/>
        <v>NA</v>
      </c>
      <c r="N13" s="31" t="str">
        <f t="shared" si="12"/>
        <v>NA</v>
      </c>
      <c r="O13" s="32" t="str">
        <f t="shared" si="13"/>
        <v>NA</v>
      </c>
    </row>
    <row r="14" spans="2:15" ht="12.75">
      <c r="B14" s="13">
        <v>0.06</v>
      </c>
      <c r="C14" s="29">
        <f t="shared" si="1"/>
        <v>13.309411764705883</v>
      </c>
      <c r="D14" s="29">
        <f t="shared" si="2"/>
        <v>14.919344262295084</v>
      </c>
      <c r="E14" s="29">
        <f t="shared" si="3"/>
        <v>16.94666666666667</v>
      </c>
      <c r="F14" s="29">
        <f t="shared" si="4"/>
        <v>19.577872340425536</v>
      </c>
      <c r="G14" s="29">
        <f t="shared" si="5"/>
        <v>23.130000000000006</v>
      </c>
      <c r="H14" s="29">
        <f t="shared" si="6"/>
        <v>28.18909090909092</v>
      </c>
      <c r="I14" s="29">
        <f t="shared" si="7"/>
        <v>35.9723076923077</v>
      </c>
      <c r="J14" s="29">
        <f t="shared" si="8"/>
        <v>49.490526315789495</v>
      </c>
      <c r="K14" s="29">
        <f t="shared" si="9"/>
        <v>78.78000000000002</v>
      </c>
      <c r="L14" s="29">
        <f t="shared" si="10"/>
        <v>190.0800000000005</v>
      </c>
      <c r="M14" s="29" t="str">
        <f t="shared" si="11"/>
        <v>NA</v>
      </c>
      <c r="N14" s="29" t="str">
        <f t="shared" si="12"/>
        <v>NA</v>
      </c>
      <c r="O14" s="30" t="str">
        <f t="shared" si="13"/>
        <v>NA</v>
      </c>
    </row>
    <row r="15" spans="2:15" ht="12.75">
      <c r="B15" s="13">
        <v>0.08</v>
      </c>
      <c r="C15" s="29">
        <f t="shared" si="1"/>
        <v>9.731612903225807</v>
      </c>
      <c r="D15" s="29">
        <f t="shared" si="2"/>
        <v>10.582325581395349</v>
      </c>
      <c r="E15" s="29">
        <f t="shared" si="3"/>
        <v>11.58379746835443</v>
      </c>
      <c r="F15" s="29">
        <f t="shared" si="4"/>
        <v>12.780000000000001</v>
      </c>
      <c r="G15" s="29">
        <f t="shared" si="5"/>
        <v>14.233846153846155</v>
      </c>
      <c r="H15" s="29">
        <f t="shared" si="6"/>
        <v>16.038620689655176</v>
      </c>
      <c r="I15" s="29">
        <f t="shared" si="7"/>
        <v>18.338823529411762</v>
      </c>
      <c r="J15" s="29">
        <f t="shared" si="8"/>
        <v>21.37090909090909</v>
      </c>
      <c r="K15" s="29">
        <f t="shared" si="9"/>
        <v>25.550270270270268</v>
      </c>
      <c r="L15" s="29">
        <f t="shared" si="10"/>
        <v>31.680000000000007</v>
      </c>
      <c r="M15" s="29">
        <f t="shared" si="11"/>
        <v>41.540869565217406</v>
      </c>
      <c r="N15" s="29">
        <f t="shared" si="12"/>
        <v>60.03000000000004</v>
      </c>
      <c r="O15" s="30">
        <f t="shared" si="13"/>
        <v>77.04000000000003</v>
      </c>
    </row>
    <row r="16" spans="2:15" ht="12.75">
      <c r="B16" s="13">
        <v>0.1</v>
      </c>
      <c r="C16" s="29">
        <f t="shared" si="1"/>
        <v>7.6698305084745755</v>
      </c>
      <c r="D16" s="29">
        <f t="shared" si="2"/>
        <v>8.198918918918919</v>
      </c>
      <c r="E16" s="29">
        <f t="shared" si="3"/>
        <v>8.79923076923077</v>
      </c>
      <c r="F16" s="29">
        <f t="shared" si="4"/>
        <v>9.48618556701031</v>
      </c>
      <c r="G16" s="29">
        <f t="shared" si="5"/>
        <v>10.28</v>
      </c>
      <c r="H16" s="29">
        <f t="shared" si="6"/>
        <v>11.207710843373494</v>
      </c>
      <c r="I16" s="29">
        <f t="shared" si="7"/>
        <v>12.306315789473683</v>
      </c>
      <c r="J16" s="29">
        <f t="shared" si="8"/>
        <v>13.62782608695652</v>
      </c>
      <c r="K16" s="29">
        <f t="shared" si="9"/>
        <v>15.247741935483868</v>
      </c>
      <c r="L16" s="29">
        <f t="shared" si="10"/>
        <v>17.28</v>
      </c>
      <c r="M16" s="29">
        <f t="shared" si="11"/>
        <v>19.905</v>
      </c>
      <c r="N16" s="29">
        <f t="shared" si="12"/>
        <v>23.426341463414637</v>
      </c>
      <c r="O16" s="30">
        <f t="shared" si="13"/>
        <v>25.68</v>
      </c>
    </row>
    <row r="17" spans="2:16" ht="12.75">
      <c r="B17" s="38">
        <v>0.12</v>
      </c>
      <c r="C17" s="39">
        <f t="shared" si="1"/>
        <v>6.3289510489510485</v>
      </c>
      <c r="D17" s="39">
        <f t="shared" si="2"/>
        <v>6.6917647058823535</v>
      </c>
      <c r="E17" s="39">
        <f t="shared" si="3"/>
        <v>7.093953488372094</v>
      </c>
      <c r="F17" s="39">
        <f t="shared" si="4"/>
        <v>7.542295081967214</v>
      </c>
      <c r="G17" s="39">
        <f t="shared" si="5"/>
        <v>8.045217391304348</v>
      </c>
      <c r="H17" s="39">
        <f t="shared" si="6"/>
        <v>8.613333333333335</v>
      </c>
      <c r="I17" s="39">
        <f t="shared" si="7"/>
        <v>9.260198019801981</v>
      </c>
      <c r="J17" s="39">
        <f t="shared" si="8"/>
        <v>10.003404255319149</v>
      </c>
      <c r="K17" s="39">
        <f t="shared" si="9"/>
        <v>10.866206896551724</v>
      </c>
      <c r="L17" s="39">
        <f t="shared" si="10"/>
        <v>11.880000000000003</v>
      </c>
      <c r="M17" s="39">
        <f t="shared" si="11"/>
        <v>13.088219178082195</v>
      </c>
      <c r="N17" s="39">
        <f t="shared" si="12"/>
        <v>14.552727272727276</v>
      </c>
      <c r="O17" s="40">
        <f t="shared" si="13"/>
        <v>15.408000000000003</v>
      </c>
      <c r="P17" s="41"/>
    </row>
    <row r="18" spans="2:15" ht="12.75">
      <c r="B18" s="13">
        <v>0.14</v>
      </c>
      <c r="C18" s="29">
        <f t="shared" si="1"/>
        <v>5.387142857142856</v>
      </c>
      <c r="D18" s="29">
        <f t="shared" si="2"/>
        <v>5.652670807453416</v>
      </c>
      <c r="E18" s="29">
        <f t="shared" si="3"/>
        <v>5.942337662337662</v>
      </c>
      <c r="F18" s="29">
        <f t="shared" si="4"/>
        <v>6.259591836734693</v>
      </c>
      <c r="G18" s="29">
        <f t="shared" si="5"/>
        <v>6.608571428571428</v>
      </c>
      <c r="H18" s="29">
        <f t="shared" si="6"/>
        <v>6.994285714285715</v>
      </c>
      <c r="I18" s="29">
        <f t="shared" si="7"/>
        <v>7.422857142857142</v>
      </c>
      <c r="J18" s="29">
        <f t="shared" si="8"/>
        <v>7.901848739495797</v>
      </c>
      <c r="K18" s="29">
        <f t="shared" si="9"/>
        <v>8.440714285714284</v>
      </c>
      <c r="L18" s="29">
        <f t="shared" si="10"/>
        <v>9.051428571428572</v>
      </c>
      <c r="M18" s="29">
        <f t="shared" si="11"/>
        <v>9.749387755102042</v>
      </c>
      <c r="N18" s="29">
        <f t="shared" si="12"/>
        <v>10.554725274725273</v>
      </c>
      <c r="O18" s="30">
        <f t="shared" si="13"/>
        <v>11.005714285714284</v>
      </c>
    </row>
    <row r="19" spans="2:15" ht="12.75">
      <c r="B19" s="13">
        <v>0.16</v>
      </c>
      <c r="C19" s="29">
        <f t="shared" si="1"/>
        <v>4.689326424870466</v>
      </c>
      <c r="D19" s="29">
        <f t="shared" si="2"/>
        <v>4.892903225806452</v>
      </c>
      <c r="E19" s="29">
        <f t="shared" si="3"/>
        <v>5.112402234636871</v>
      </c>
      <c r="F19" s="29">
        <f t="shared" si="4"/>
        <v>5.3497674418604655</v>
      </c>
      <c r="G19" s="29">
        <f t="shared" si="5"/>
        <v>5.607272727272727</v>
      </c>
      <c r="H19" s="29">
        <f t="shared" si="6"/>
        <v>5.887594936708861</v>
      </c>
      <c r="I19" s="29">
        <f t="shared" si="7"/>
        <v>6.193907284768211</v>
      </c>
      <c r="J19" s="29">
        <f t="shared" si="8"/>
        <v>6.529999999999999</v>
      </c>
      <c r="K19" s="29">
        <f t="shared" si="9"/>
        <v>6.900437956204379</v>
      </c>
      <c r="L19" s="29">
        <f t="shared" si="10"/>
        <v>7.310769230769231</v>
      </c>
      <c r="M19" s="29">
        <f t="shared" si="11"/>
        <v>7.767804878048782</v>
      </c>
      <c r="N19" s="29">
        <f t="shared" si="12"/>
        <v>8.28</v>
      </c>
      <c r="O19" s="30">
        <f t="shared" si="13"/>
        <v>8.56</v>
      </c>
    </row>
    <row r="20" spans="2:15" ht="12.75">
      <c r="B20" s="13">
        <v>0.18</v>
      </c>
      <c r="C20" s="29">
        <f t="shared" si="1"/>
        <v>4.151559633027523</v>
      </c>
      <c r="D20" s="29">
        <f t="shared" si="2"/>
        <v>4.3131753554502374</v>
      </c>
      <c r="E20" s="29">
        <f t="shared" si="3"/>
        <v>4.485882352941177</v>
      </c>
      <c r="F20" s="29">
        <f t="shared" si="4"/>
        <v>4.670862944162437</v>
      </c>
      <c r="G20" s="29">
        <f t="shared" si="5"/>
        <v>4.869473684210527</v>
      </c>
      <c r="H20" s="29">
        <f t="shared" si="6"/>
        <v>5.083278688524592</v>
      </c>
      <c r="I20" s="29">
        <f t="shared" si="7"/>
        <v>5.314090909090909</v>
      </c>
      <c r="J20" s="29">
        <f t="shared" si="8"/>
        <v>5.564023668639053</v>
      </c>
      <c r="K20" s="29">
        <f t="shared" si="9"/>
        <v>5.835555555555556</v>
      </c>
      <c r="L20" s="29">
        <f t="shared" si="10"/>
        <v>6.1316129032258075</v>
      </c>
      <c r="M20" s="29">
        <f t="shared" si="11"/>
        <v>6.4556756756756775</v>
      </c>
      <c r="N20" s="29">
        <f t="shared" si="12"/>
        <v>6.811914893617022</v>
      </c>
      <c r="O20" s="30">
        <f t="shared" si="13"/>
        <v>7.003636363636364</v>
      </c>
    </row>
    <row r="21" spans="2:15" ht="12.75">
      <c r="B21" s="13">
        <v>0.2</v>
      </c>
      <c r="C21" s="29">
        <f t="shared" si="1"/>
        <v>3.724444444444444</v>
      </c>
      <c r="D21" s="29">
        <f t="shared" si="2"/>
        <v>3.8562711864406776</v>
      </c>
      <c r="E21" s="29">
        <f t="shared" si="3"/>
        <v>3.9961572052401744</v>
      </c>
      <c r="F21" s="29">
        <f t="shared" si="4"/>
        <v>4.144864864864864</v>
      </c>
      <c r="G21" s="29">
        <f t="shared" si="5"/>
        <v>4.303255813953489</v>
      </c>
      <c r="H21" s="29">
        <f t="shared" si="6"/>
        <v>4.472307692307693</v>
      </c>
      <c r="I21" s="29">
        <f t="shared" si="7"/>
        <v>4.653134328358209</v>
      </c>
      <c r="J21" s="29">
        <f t="shared" si="8"/>
        <v>4.84701030927835</v>
      </c>
      <c r="K21" s="29">
        <f t="shared" si="9"/>
        <v>5.055401069518716</v>
      </c>
      <c r="L21" s="29">
        <f t="shared" si="10"/>
        <v>5.279999999999999</v>
      </c>
      <c r="M21" s="29">
        <f t="shared" si="11"/>
        <v>5.522774566473989</v>
      </c>
      <c r="N21" s="29">
        <f t="shared" si="12"/>
        <v>5.786024096385542</v>
      </c>
      <c r="O21" s="30">
        <f t="shared" si="13"/>
        <v>5.926153846153846</v>
      </c>
    </row>
    <row r="22" spans="2:15" ht="12.75">
      <c r="B22" s="13">
        <v>0.22</v>
      </c>
      <c r="C22" s="29">
        <f t="shared" si="1"/>
        <v>3.377014925373134</v>
      </c>
      <c r="D22" s="29">
        <f t="shared" si="2"/>
        <v>3.4868965517241386</v>
      </c>
      <c r="E22" s="29">
        <f t="shared" si="3"/>
        <v>3.6028346456692915</v>
      </c>
      <c r="F22" s="29">
        <f t="shared" si="4"/>
        <v>3.725344129554656</v>
      </c>
      <c r="G22" s="29">
        <f t="shared" si="5"/>
        <v>3.855</v>
      </c>
      <c r="H22" s="29">
        <f t="shared" si="6"/>
        <v>3.9924463519313305</v>
      </c>
      <c r="I22" s="29">
        <f t="shared" si="7"/>
        <v>4.138407079646018</v>
      </c>
      <c r="J22" s="29">
        <f t="shared" si="8"/>
        <v>4.293698630136986</v>
      </c>
      <c r="K22" s="29">
        <f t="shared" si="9"/>
        <v>4.459245283018868</v>
      </c>
      <c r="L22" s="29">
        <f t="shared" si="10"/>
        <v>4.63609756097561</v>
      </c>
      <c r="M22" s="29">
        <f t="shared" si="11"/>
        <v>4.825454545454546</v>
      </c>
      <c r="N22" s="29">
        <f t="shared" si="12"/>
        <v>5.02869109947644</v>
      </c>
      <c r="O22" s="30">
        <f t="shared" si="13"/>
        <v>5.136</v>
      </c>
    </row>
    <row r="23" spans="2:15" ht="12.75">
      <c r="B23" s="13">
        <v>0.24</v>
      </c>
      <c r="C23" s="29">
        <f t="shared" si="1"/>
        <v>3.088873720136519</v>
      </c>
      <c r="D23" s="29">
        <f t="shared" si="2"/>
        <v>3.1820979020979023</v>
      </c>
      <c r="E23" s="29">
        <f t="shared" si="3"/>
        <v>3.2800000000000002</v>
      </c>
      <c r="F23" s="29">
        <f t="shared" si="4"/>
        <v>3.3829411764705886</v>
      </c>
      <c r="G23" s="29">
        <f t="shared" si="5"/>
        <v>3.4913207547169813</v>
      </c>
      <c r="H23" s="29">
        <f t="shared" si="6"/>
        <v>3.605581395348838</v>
      </c>
      <c r="I23" s="29">
        <f t="shared" si="7"/>
        <v>3.726215139442231</v>
      </c>
      <c r="J23" s="29">
        <f t="shared" si="8"/>
        <v>3.8537704918032785</v>
      </c>
      <c r="K23" s="29">
        <f t="shared" si="9"/>
        <v>3.988860759493671</v>
      </c>
      <c r="L23" s="29">
        <f t="shared" si="10"/>
        <v>4.132173913043478</v>
      </c>
      <c r="M23" s="29">
        <f t="shared" si="11"/>
        <v>4.284484304932736</v>
      </c>
      <c r="N23" s="29">
        <f t="shared" si="12"/>
        <v>4.446666666666667</v>
      </c>
      <c r="O23" s="30">
        <f t="shared" si="13"/>
        <v>4.531764705882353</v>
      </c>
    </row>
    <row r="24" spans="2:15" ht="12.75">
      <c r="B24" s="14">
        <v>0.25</v>
      </c>
      <c r="C24" s="33">
        <f t="shared" si="1"/>
        <v>2.9624877250409165</v>
      </c>
      <c r="D24" s="31">
        <f t="shared" si="2"/>
        <v>3.0488442211055276</v>
      </c>
      <c r="E24" s="31">
        <f t="shared" si="3"/>
        <v>3.1393481989708403</v>
      </c>
      <c r="F24" s="31">
        <f t="shared" si="4"/>
        <v>3.234305799648506</v>
      </c>
      <c r="G24" s="31">
        <f t="shared" si="5"/>
        <v>3.334054054054054</v>
      </c>
      <c r="H24" s="31">
        <f t="shared" si="6"/>
        <v>3.438964879852126</v>
      </c>
      <c r="I24" s="31">
        <f t="shared" si="7"/>
        <v>3.549449715370019</v>
      </c>
      <c r="J24" s="31">
        <f t="shared" si="8"/>
        <v>3.6659649122807014</v>
      </c>
      <c r="K24" s="31">
        <f t="shared" si="9"/>
        <v>3.789018036072144</v>
      </c>
      <c r="L24" s="31">
        <f t="shared" si="10"/>
        <v>3.9191752577319585</v>
      </c>
      <c r="M24" s="31">
        <f t="shared" si="11"/>
        <v>4.057070063694268</v>
      </c>
      <c r="N24" s="31">
        <f t="shared" si="12"/>
        <v>4.203413566739606</v>
      </c>
      <c r="O24" s="32">
        <f t="shared" si="13"/>
        <v>4.28</v>
      </c>
    </row>
    <row r="25" ht="15.75">
      <c r="B25" s="6"/>
    </row>
    <row r="26" ht="15.75">
      <c r="B26" s="6"/>
    </row>
    <row r="29" spans="4:11" ht="23.25">
      <c r="D29" s="15" t="s">
        <v>8</v>
      </c>
      <c r="E29" s="15"/>
      <c r="F29" s="16"/>
      <c r="G29" s="16"/>
      <c r="H29" s="16"/>
      <c r="I29" s="16"/>
      <c r="J29" s="16"/>
      <c r="K29" s="16"/>
    </row>
    <row r="30" spans="4:11" ht="20.25">
      <c r="D30" s="16"/>
      <c r="E30" s="16" t="s">
        <v>1</v>
      </c>
      <c r="F30" s="16"/>
      <c r="G30" s="16"/>
      <c r="H30" s="17" t="s">
        <v>3</v>
      </c>
      <c r="I30" s="16"/>
      <c r="J30" s="16"/>
      <c r="K30" s="16"/>
    </row>
  </sheetData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Bradley</dc:creator>
  <cp:keywords/>
  <dc:description/>
  <cp:lastModifiedBy>Greg Jones</cp:lastModifiedBy>
  <cp:lastPrinted>2001-01-19T22:37:53Z</cp:lastPrinted>
  <dcterms:created xsi:type="dcterms:W3CDTF">1998-01-24T07:22:09Z</dcterms:created>
  <dcterms:modified xsi:type="dcterms:W3CDTF">2005-10-19T04:24:08Z</dcterms:modified>
  <cp:category/>
  <cp:version/>
  <cp:contentType/>
  <cp:contentStatus/>
</cp:coreProperties>
</file>