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<sst xmlns="http://schemas.openxmlformats.org/spreadsheetml/2006/main" count="48" uniqueCount="42">
  <si>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Problem 11-3</t>
  </si>
  <si>
    <t>Cash Flows</t>
  </si>
  <si>
    <t>Poject 1--Truck</t>
  </si>
  <si>
    <t>Project 2--Overhead Pulley System</t>
  </si>
  <si>
    <t>Initial Investment</t>
  </si>
  <si>
    <t>Year 1</t>
  </si>
  <si>
    <t>Year 2</t>
  </si>
  <si>
    <t>Year 3</t>
  </si>
  <si>
    <t>Year 4</t>
  </si>
  <si>
    <t>Year 5</t>
  </si>
  <si>
    <t>Present Value  of CFs</t>
  </si>
  <si>
    <t>5100/(1.14)^1</t>
  </si>
  <si>
    <t>5100/(1.14)^2</t>
  </si>
  <si>
    <t>5100/(1.14)^3</t>
  </si>
  <si>
    <t>5100/(1.14)^4</t>
  </si>
  <si>
    <t>5100/(1.14)^5</t>
  </si>
  <si>
    <t>NPV of Project 1</t>
  </si>
  <si>
    <t>-17100+17508.71</t>
  </si>
  <si>
    <t>NPV of Project 2</t>
  </si>
  <si>
    <t>-22430+17508.71</t>
  </si>
  <si>
    <t>Based on NPV analysis you should accept Project 1 and reject project 2.  We accept project 1 because NPV is greater than zero.</t>
  </si>
  <si>
    <t>You reject project 2 because NPV is negative and all likelihood you will lose money is you go forth with this investment.</t>
  </si>
  <si>
    <t>Project 1</t>
  </si>
  <si>
    <t>Project 2</t>
  </si>
  <si>
    <t>IRR</t>
  </si>
  <si>
    <t>MIRR</t>
  </si>
  <si>
    <t>14.54-Accept</t>
  </si>
  <si>
    <t>17.19-Accept</t>
  </si>
  <si>
    <t>Problem 11-7</t>
  </si>
  <si>
    <t>NPV</t>
  </si>
  <si>
    <t>Intial Investment</t>
  </si>
  <si>
    <t>year 1</t>
  </si>
  <si>
    <t>year 2</t>
  </si>
  <si>
    <t>year 3</t>
  </si>
  <si>
    <t>year 4</t>
  </si>
  <si>
    <t>year 5</t>
  </si>
  <si>
    <t>Discount Rate</t>
  </si>
  <si>
    <t>350000/(1.14)^1</t>
  </si>
  <si>
    <t>350000/(1.14)^2</t>
  </si>
  <si>
    <t>350000/(1.14)^3</t>
  </si>
  <si>
    <t>350000/(1.14)^4</t>
  </si>
  <si>
    <t>350000/(1.14)^5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</si>
</sst>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doubleAccounting"/>
      <sz val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 quotePrefix="1">
      <alignment horizontal="center"/>
    </xf>
    <xf numFmtId="0" fontId="3" fillId="0" borderId="1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6" fontId="1" fillId="2" borderId="1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9" fontId="0" fillId="0" borderId="1" xfId="0" applyNumberFormat="1" applyBorder="1" applyAlignment="1">
      <alignment/>
    </xf>
    <xf numFmtId="9" fontId="1" fillId="2" borderId="1" xfId="0" applyNumberFormat="1" applyFont="1" applyFill="1" applyBorder="1" applyAlignment="1">
      <alignment/>
    </xf>
    <xf numFmtId="9" fontId="1" fillId="0" borderId="1" xfId="0" applyNumberFormat="1" applyFont="1" applyFill="1" applyBorder="1" applyAlignment="1">
      <alignment/>
    </xf>
    <xf numFmtId="9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3.57421875" style="0" customWidth="1"/>
    <col min="3" max="3" width="13.8515625" style="0" customWidth="1"/>
    <col min="5" max="5" width="16.00390625" style="0" customWidth="1"/>
    <col min="6" max="6" width="16.7109375" style="0" customWidth="1"/>
  </cols>
  <sheetData>
    <row r="1" ht="12.75">
      <c r="A1" s="30" t="s">
        <v>0</v>
      </c>
    </row>
    <row r="3" spans="1:3" ht="12.75">
      <c r="A3" s="27" t="s">
        <v>1</v>
      </c>
      <c r="B3" s="28" t="s">
        <v>2</v>
      </c>
      <c r="C3" s="28" t="s">
        <v>3</v>
      </c>
    </row>
    <row r="4" spans="1:4" ht="12.75">
      <c r="A4" s="2" t="s">
        <v>4</v>
      </c>
      <c r="B4" s="3">
        <v>-17100</v>
      </c>
      <c r="C4" s="4">
        <v>-22430</v>
      </c>
      <c r="D4" s="13"/>
    </row>
    <row r="5" spans="1:4" ht="12.75">
      <c r="A5" s="2" t="s">
        <v>5</v>
      </c>
      <c r="B5" s="5">
        <v>5100</v>
      </c>
      <c r="C5" s="5">
        <v>5100</v>
      </c>
      <c r="D5" s="13"/>
    </row>
    <row r="6" spans="1:4" ht="12.75">
      <c r="A6" s="2" t="s">
        <v>6</v>
      </c>
      <c r="B6" s="5">
        <v>5100</v>
      </c>
      <c r="C6" s="5">
        <v>5100</v>
      </c>
      <c r="D6" s="13"/>
    </row>
    <row r="7" spans="1:4" ht="12.75">
      <c r="A7" s="2" t="s">
        <v>7</v>
      </c>
      <c r="B7" s="5">
        <v>5100</v>
      </c>
      <c r="C7" s="5">
        <v>5100</v>
      </c>
      <c r="D7" s="13"/>
    </row>
    <row r="8" spans="1:4" ht="12.75">
      <c r="A8" s="2" t="s">
        <v>8</v>
      </c>
      <c r="B8" s="5">
        <v>5100</v>
      </c>
      <c r="C8" s="5">
        <v>5100</v>
      </c>
      <c r="D8" s="13"/>
    </row>
    <row r="9" spans="1:4" ht="12.75">
      <c r="A9" s="2" t="s">
        <v>9</v>
      </c>
      <c r="B9" s="5">
        <v>5100</v>
      </c>
      <c r="C9" s="5">
        <v>5100</v>
      </c>
      <c r="D9" s="13"/>
    </row>
    <row r="10" spans="1:4" ht="12.75">
      <c r="A10" s="2"/>
      <c r="B10" s="5"/>
      <c r="C10" s="5"/>
      <c r="D10" s="13"/>
    </row>
    <row r="11" spans="1:4" ht="12.75">
      <c r="A11" s="2" t="s">
        <v>10</v>
      </c>
      <c r="B11" s="5"/>
      <c r="C11" s="5"/>
      <c r="D11" s="13"/>
    </row>
    <row r="12" spans="1:4" ht="12.75">
      <c r="A12" s="2" t="s">
        <v>5</v>
      </c>
      <c r="B12" s="5" t="s">
        <v>11</v>
      </c>
      <c r="C12" s="6">
        <f>5100/(1.14)^1</f>
        <v>4473.684210526316</v>
      </c>
      <c r="D12" s="13"/>
    </row>
    <row r="13" spans="1:4" ht="12.75">
      <c r="A13" s="2" t="s">
        <v>6</v>
      </c>
      <c r="B13" s="5" t="s">
        <v>12</v>
      </c>
      <c r="C13" s="6">
        <f>5100/(1.14)^2</f>
        <v>3924.284395198523</v>
      </c>
      <c r="D13" s="13"/>
    </row>
    <row r="14" spans="1:4" ht="12.75">
      <c r="A14" s="2" t="s">
        <v>7</v>
      </c>
      <c r="B14" s="5" t="s">
        <v>13</v>
      </c>
      <c r="C14" s="6">
        <f>5100/(1.14)^3</f>
        <v>3442.3547326302837</v>
      </c>
      <c r="D14" s="13"/>
    </row>
    <row r="15" spans="1:4" ht="12.75">
      <c r="A15" s="2" t="s">
        <v>8</v>
      </c>
      <c r="B15" s="5" t="s">
        <v>14</v>
      </c>
      <c r="C15" s="6">
        <f>5100/(1.14)^4</f>
        <v>3019.609414587968</v>
      </c>
      <c r="D15" s="13"/>
    </row>
    <row r="16" spans="1:4" ht="12.75">
      <c r="A16" s="2" t="s">
        <v>9</v>
      </c>
      <c r="B16" s="5" t="s">
        <v>15</v>
      </c>
      <c r="C16" s="7">
        <f>5100/(1.14)^5</f>
        <v>2648.78018823506</v>
      </c>
      <c r="D16" s="13"/>
    </row>
    <row r="17" spans="1:4" ht="15">
      <c r="A17" s="2"/>
      <c r="B17" s="5"/>
      <c r="C17" s="14">
        <f>SUM(C12:C16)</f>
        <v>17508.71294117815</v>
      </c>
      <c r="D17" s="13"/>
    </row>
    <row r="18" spans="1:4" ht="12.75">
      <c r="A18" s="2"/>
      <c r="B18" s="5"/>
      <c r="C18" s="5"/>
      <c r="D18" s="13"/>
    </row>
    <row r="19" spans="1:4" ht="12.75">
      <c r="A19" s="31" t="s">
        <v>16</v>
      </c>
      <c r="B19" s="8" t="s">
        <v>17</v>
      </c>
      <c r="C19" s="15">
        <f>-17100+17508.71</f>
        <v>408.7099999999991</v>
      </c>
      <c r="D19" s="13"/>
    </row>
    <row r="20" spans="1:4" ht="12.75">
      <c r="A20" s="31" t="s">
        <v>18</v>
      </c>
      <c r="B20" s="8" t="s">
        <v>19</v>
      </c>
      <c r="C20" s="15">
        <f>-22430+17508.17</f>
        <v>-4921.830000000002</v>
      </c>
      <c r="D20" s="13"/>
    </row>
    <row r="21" spans="1:4" ht="12.75">
      <c r="A21" s="2"/>
      <c r="B21" s="8"/>
      <c r="C21" s="5"/>
      <c r="D21" s="13"/>
    </row>
    <row r="22" spans="1:4" ht="12.75">
      <c r="A22" s="9" t="s">
        <v>20</v>
      </c>
      <c r="B22" s="10"/>
      <c r="C22" s="11"/>
      <c r="D22" s="12"/>
    </row>
    <row r="23" spans="1:4" ht="12.75">
      <c r="A23" s="9" t="s">
        <v>21</v>
      </c>
      <c r="B23" s="10"/>
      <c r="C23" s="11"/>
      <c r="D23" s="12"/>
    </row>
    <row r="24" spans="1:4" ht="12.75">
      <c r="A24" s="2"/>
      <c r="B24" s="5" t="s">
        <v>22</v>
      </c>
      <c r="C24" s="5" t="s">
        <v>23</v>
      </c>
      <c r="D24" s="13"/>
    </row>
    <row r="25" spans="1:4" ht="12.75">
      <c r="A25" s="31" t="s">
        <v>24</v>
      </c>
      <c r="B25" s="26">
        <f>IRR(B4:B9)</f>
        <v>0.14990097644746808</v>
      </c>
      <c r="C25" s="26">
        <f>IRR(C4:C9)</f>
        <v>0.04434189390930804</v>
      </c>
      <c r="D25" s="13"/>
    </row>
    <row r="26" spans="1:4" ht="12.75">
      <c r="A26" s="31" t="s">
        <v>25</v>
      </c>
      <c r="B26" s="15" t="s">
        <v>26</v>
      </c>
      <c r="C26" s="15" t="s">
        <v>27</v>
      </c>
      <c r="D26" s="13"/>
    </row>
    <row r="27" spans="1:4" ht="12.75">
      <c r="A27" s="2"/>
      <c r="B27" s="1"/>
      <c r="C27" s="1"/>
      <c r="D27" s="13"/>
    </row>
    <row r="28" spans="1:4" ht="12.75">
      <c r="A28" s="2"/>
      <c r="B28" s="1"/>
      <c r="C28" s="1"/>
      <c r="D28" s="13"/>
    </row>
    <row r="30" spans="1:6" ht="12.75">
      <c r="A30" s="29" t="s">
        <v>28</v>
      </c>
      <c r="B30" s="18" t="s">
        <v>36</v>
      </c>
      <c r="C30" s="17">
        <v>0.14</v>
      </c>
      <c r="D30" s="13"/>
      <c r="E30" s="13"/>
      <c r="F30" s="13"/>
    </row>
    <row r="31" spans="1:6" ht="12.75">
      <c r="A31" s="16" t="s">
        <v>30</v>
      </c>
      <c r="B31" s="13">
        <v>-1065000</v>
      </c>
      <c r="C31" s="16">
        <v>-1065000</v>
      </c>
      <c r="D31" s="17"/>
      <c r="E31" s="16">
        <v>-1065000</v>
      </c>
      <c r="F31" s="17">
        <f>IRR(E31:E36)</f>
        <v>0.19217361413328884</v>
      </c>
    </row>
    <row r="32" spans="1:6" ht="12.75">
      <c r="A32" s="16" t="s">
        <v>31</v>
      </c>
      <c r="B32" s="13" t="s">
        <v>37</v>
      </c>
      <c r="C32" s="21">
        <f>350000/(1.14)^1</f>
        <v>307017.54385964916</v>
      </c>
      <c r="D32" s="13"/>
      <c r="E32" s="21">
        <v>350000</v>
      </c>
      <c r="F32" s="13"/>
    </row>
    <row r="33" spans="1:6" ht="12.75">
      <c r="A33" s="16" t="s">
        <v>32</v>
      </c>
      <c r="B33" s="13" t="s">
        <v>38</v>
      </c>
      <c r="C33" s="21">
        <f>350000/(1.14)^2</f>
        <v>269313.6349646045</v>
      </c>
      <c r="D33" s="13"/>
      <c r="E33" s="21">
        <v>350000</v>
      </c>
      <c r="F33" s="13"/>
    </row>
    <row r="34" spans="1:6" ht="12.75">
      <c r="A34" s="16" t="s">
        <v>33</v>
      </c>
      <c r="B34" s="13" t="s">
        <v>39</v>
      </c>
      <c r="C34" s="21">
        <f>350000/(1.14)^3</f>
        <v>236240.03067070575</v>
      </c>
      <c r="D34" s="13"/>
      <c r="E34" s="21">
        <v>350000</v>
      </c>
      <c r="F34" s="13"/>
    </row>
    <row r="35" spans="1:6" ht="12.75">
      <c r="A35" s="16" t="s">
        <v>34</v>
      </c>
      <c r="B35" s="13" t="s">
        <v>40</v>
      </c>
      <c r="C35" s="21">
        <f>350000/(1.14)^4</f>
        <v>207228.09707956645</v>
      </c>
      <c r="D35" s="13"/>
      <c r="E35" s="21">
        <v>350000</v>
      </c>
      <c r="F35" s="13"/>
    </row>
    <row r="36" spans="1:6" ht="12.75">
      <c r="A36" s="16" t="s">
        <v>35</v>
      </c>
      <c r="B36" s="13" t="s">
        <v>41</v>
      </c>
      <c r="C36" s="21">
        <f>350000/(1.14)^5</f>
        <v>181779.03252593547</v>
      </c>
      <c r="D36" s="13"/>
      <c r="E36" s="21">
        <v>350000</v>
      </c>
      <c r="F36" s="13"/>
    </row>
    <row r="37" spans="1:6" ht="12.75">
      <c r="A37" s="16"/>
      <c r="B37" s="17"/>
      <c r="C37" s="22">
        <f>SUM(C32:C36)</f>
        <v>1201578.3391004612</v>
      </c>
      <c r="D37" s="13"/>
      <c r="E37" s="13"/>
      <c r="F37" s="13"/>
    </row>
    <row r="38" spans="1:6" ht="12.75">
      <c r="A38" s="18" t="s">
        <v>29</v>
      </c>
      <c r="B38" s="19">
        <f>B31+C37</f>
        <v>136578.33910046122</v>
      </c>
      <c r="C38" s="23"/>
      <c r="D38" s="13"/>
      <c r="E38" s="18" t="s">
        <v>24</v>
      </c>
      <c r="F38" s="24">
        <v>0.19</v>
      </c>
    </row>
    <row r="39" spans="1:6" ht="12.75">
      <c r="A39" s="18"/>
      <c r="B39" s="20"/>
      <c r="C39" s="13"/>
      <c r="D39" s="13"/>
      <c r="E39" s="13"/>
      <c r="F39" s="2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</dc:creator>
  <cp:keywords/>
  <dc:description/>
  <cp:lastModifiedBy>Pat</cp:lastModifiedBy>
  <dcterms:created xsi:type="dcterms:W3CDTF">2005-10-07T17:49:27Z</dcterms:created>
  <dcterms:modified xsi:type="dcterms:W3CDTF">2005-10-09T12:15:15Z</dcterms:modified>
  <cp:category/>
  <cp:version/>
  <cp:contentType/>
  <cp:contentStatus/>
</cp:coreProperties>
</file>