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<sst xmlns="http://schemas.openxmlformats.org/spreadsheetml/2006/main" count="138" uniqueCount="61">
  <si>
    <r>
      <t xml:space="preserve">Solving Financial Accounting Problems Using Excel for Windows, </t>
    </r>
    <r>
      <rPr>
        <sz val="12"/>
        <rFont val="Arial"/>
        <family val="2"/>
      </rPr>
      <t>Rex A Schildhouse</t>
    </r>
  </si>
  <si>
    <t>Problem P12-3B</t>
  </si>
  <si>
    <t>The stockholders' equity accounts of Pedro Corporation on January 1, 2002, were as follows:</t>
  </si>
  <si>
    <t>Preferred stock</t>
  </si>
  <si>
    <t>Par value</t>
  </si>
  <si>
    <t>noncumulative</t>
  </si>
  <si>
    <t>5,000 shares authorized</t>
  </si>
  <si>
    <t>Common stock</t>
  </si>
  <si>
    <t>300,000 shares authorized</t>
  </si>
  <si>
    <t>Paid-in capital in excess of par value - P/S</t>
  </si>
  <si>
    <t>Paid-in capital in excess of par value - C/S</t>
  </si>
  <si>
    <t>Retained earnings</t>
  </si>
  <si>
    <t>Treasury stock (5,000 shares)</t>
  </si>
  <si>
    <t>shares</t>
  </si>
  <si>
    <t>During 2002, the corporation had the following transactions and events pertaining to its stockholders' equity:</t>
  </si>
  <si>
    <t>Issued common stock for cash</t>
  </si>
  <si>
    <t>cash</t>
  </si>
  <si>
    <t>Purchased additional shares of treasury stock</t>
  </si>
  <si>
    <t>per share</t>
  </si>
  <si>
    <t>Sold treasury stock for cash</t>
  </si>
  <si>
    <t>Issued shares of common stock for patent</t>
  </si>
  <si>
    <t>patent value</t>
  </si>
  <si>
    <t>Determined net income for the year</t>
  </si>
  <si>
    <t>Instructions:</t>
  </si>
  <si>
    <r>
      <t>(a)</t>
    </r>
    <r>
      <rPr>
        <sz val="10"/>
        <rFont val="Arial"/>
        <family val="0"/>
      </rPr>
      <t xml:space="preserve"> Journalize the transactions and the closing entry for net income.</t>
    </r>
  </si>
  <si>
    <t>Date</t>
  </si>
  <si>
    <t>Account titles and explanations</t>
  </si>
  <si>
    <t>Ref</t>
  </si>
  <si>
    <t>Debit</t>
  </si>
  <si>
    <t>Credit</t>
  </si>
  <si>
    <r>
      <t>(b)</t>
    </r>
    <r>
      <rPr>
        <sz val="10"/>
        <rFont val="Arial"/>
        <family val="0"/>
      </rPr>
      <t xml:space="preserve"> Enter the beginning balances in the accounts and post the journal entries to the stockholders' equity accounts.</t>
    </r>
  </si>
  <si>
    <t xml:space="preserve">(Use </t>
  </si>
  <si>
    <t>J1</t>
  </si>
  <si>
    <t>as the journal reference.)</t>
  </si>
  <si>
    <t>No:</t>
  </si>
  <si>
    <t>Explanation</t>
  </si>
  <si>
    <t>Balance</t>
  </si>
  <si>
    <t>Beginning balance</t>
  </si>
  <si>
    <t>√</t>
  </si>
  <si>
    <t>Paid-in capital from treasury stock</t>
  </si>
  <si>
    <t>Treasury stock - C/S</t>
  </si>
  <si>
    <r>
      <t>(c)</t>
    </r>
    <r>
      <rPr>
        <sz val="10"/>
        <rFont val="Arial"/>
        <family val="0"/>
      </rPr>
      <t xml:space="preserve"> Prepare a stockholders' equity section at December 31, 2002.</t>
    </r>
  </si>
  <si>
    <t>PEDRO CORPORATION</t>
  </si>
  <si>
    <t>Stockholders' equity</t>
  </si>
  <si>
    <t>Paid in capital</t>
  </si>
  <si>
    <t>Capital stock</t>
  </si>
  <si>
    <t>detail</t>
  </si>
  <si>
    <t>Total capital stock</t>
  </si>
  <si>
    <t>Additional paid in capital</t>
  </si>
  <si>
    <t>Account title</t>
  </si>
  <si>
    <t>Total additional paid-in capital</t>
  </si>
  <si>
    <t>Total paid in capital</t>
  </si>
  <si>
    <t>Total paid in capital and retained earnings</t>
  </si>
  <si>
    <t>Less:</t>
  </si>
  <si>
    <t>Total stockholders' equity</t>
  </si>
  <si>
    <r>
      <t>(d)</t>
    </r>
    <r>
      <rPr>
        <sz val="10"/>
        <rFont val="Arial"/>
        <family val="0"/>
      </rPr>
      <t xml:space="preserve"> Compute the book value per share of common stock at December 31, 2002, assuming the preferred stock does </t>
    </r>
  </si>
  <si>
    <t>not have a call price.</t>
  </si>
  <si>
    <t>Preferred stockholders' equity</t>
  </si>
  <si>
    <t>Common stock equity</t>
  </si>
  <si>
    <t>Common stock shares outstanding</t>
  </si>
  <si>
    <t>Book value per share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</si>
</sst>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"/>
    <numFmt numFmtId="165" formatCode="0_);[Red]\(0\)"/>
    <numFmt numFmtId="166" formatCode="[$$-409]#,##0_);[Red]\([$$-409]#,##0\)"/>
    <numFmt numFmtId="167" formatCode="[$$-409]#,##0.00_);[Red]\([$$-409]#,##0.00\)"/>
  </numFmts>
  <fonts count="6"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0"/>
    </font>
    <font>
      <b/>
      <i/>
      <u val="single"/>
      <sz val="12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3" fontId="0" fillId="3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 applyAlignment="1">
      <alignment horizontal="right"/>
    </xf>
    <xf numFmtId="41" fontId="0" fillId="0" borderId="0" xfId="17" applyNumberFormat="1" applyAlignment="1">
      <alignment/>
    </xf>
    <xf numFmtId="164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38" fontId="0" fillId="3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right"/>
    </xf>
    <xf numFmtId="38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164" fontId="0" fillId="3" borderId="8" xfId="0" applyNumberFormat="1" applyFill="1" applyBorder="1" applyAlignment="1">
      <alignment/>
    </xf>
    <xf numFmtId="38" fontId="0" fillId="3" borderId="5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1"/>
    </xf>
    <xf numFmtId="6" fontId="0" fillId="0" borderId="0" xfId="0" applyNumberFormat="1" applyFill="1" applyBorder="1" applyAlignment="1">
      <alignment horizontal="right"/>
    </xf>
    <xf numFmtId="0" fontId="0" fillId="3" borderId="0" xfId="0" applyFill="1" applyAlignment="1">
      <alignment horizontal="left" indent="4"/>
    </xf>
    <xf numFmtId="6" fontId="0" fillId="3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3" borderId="1" xfId="0" applyNumberFormat="1" applyFill="1" applyBorder="1" applyAlignment="1">
      <alignment horizontal="right"/>
    </xf>
    <xf numFmtId="0" fontId="0" fillId="0" borderId="0" xfId="0" applyFill="1" applyAlignment="1">
      <alignment horizontal="left" indent="4"/>
    </xf>
    <xf numFmtId="0" fontId="0" fillId="0" borderId="0" xfId="0" applyFill="1" applyAlignment="1">
      <alignment horizontal="left" indent="3"/>
    </xf>
    <xf numFmtId="38" fontId="0" fillId="3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left" indent="2"/>
    </xf>
    <xf numFmtId="164" fontId="0" fillId="3" borderId="0" xfId="0" applyNumberFormat="1" applyFill="1" applyAlignment="1">
      <alignment horizontal="left" indent="3"/>
    </xf>
    <xf numFmtId="164" fontId="0" fillId="3" borderId="0" xfId="0" applyNumberFormat="1" applyFill="1" applyAlignment="1">
      <alignment/>
    </xf>
    <xf numFmtId="38" fontId="0" fillId="3" borderId="0" xfId="0" applyNumberFormat="1" applyFill="1" applyAlignment="1">
      <alignment horizontal="right"/>
    </xf>
    <xf numFmtId="166" fontId="0" fillId="3" borderId="9" xfId="0" applyNumberFormat="1" applyFill="1" applyBorder="1" applyAlignment="1">
      <alignment horizontal="right"/>
    </xf>
    <xf numFmtId="166" fontId="0" fillId="3" borderId="0" xfId="0" applyNumberFormat="1" applyFill="1" applyAlignment="1">
      <alignment horizontal="right"/>
    </xf>
    <xf numFmtId="38" fontId="0" fillId="3" borderId="10" xfId="0" applyNumberFormat="1" applyFill="1" applyBorder="1" applyAlignment="1">
      <alignment horizontal="right"/>
    </xf>
    <xf numFmtId="167" fontId="0" fillId="3" borderId="10" xfId="0" applyNumberFormat="1" applyFill="1" applyBorder="1" applyAlignment="1">
      <alignment horizontal="right"/>
    </xf>
    <xf numFmtId="0" fontId="0" fillId="4" borderId="0" xfId="0" applyFill="1" applyAlignment="1">
      <alignment/>
    </xf>
    <xf numFmtId="164" fontId="0" fillId="0" borderId="0" xfId="0" applyNumberFormat="1" applyFill="1" applyAlignment="1">
      <alignment horizontal="center"/>
    </xf>
    <xf numFmtId="3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84">
      <selection activeCell="I96" sqref="I96"/>
    </sheetView>
  </sheetViews>
  <sheetFormatPr defaultColWidth="9.140625" defaultRowHeight="12.75"/>
  <cols>
    <col min="3" max="3" width="26.00390625" style="0" bestFit="1" customWidth="1"/>
    <col min="4" max="4" width="12.8515625" style="0" bestFit="1" customWidth="1"/>
    <col min="8" max="8" width="9.7109375" style="0" bestFit="1" customWidth="1"/>
  </cols>
  <sheetData>
    <row r="1" ht="15">
      <c r="A1" s="1" t="s">
        <v>0</v>
      </c>
    </row>
    <row r="2" ht="12.75">
      <c r="A2" s="2"/>
    </row>
    <row r="3" ht="12.75">
      <c r="A3" s="3" t="s">
        <v>1</v>
      </c>
    </row>
    <row r="4" ht="12.75">
      <c r="A4" t="s">
        <v>2</v>
      </c>
    </row>
    <row r="6" spans="1:9" ht="12.75">
      <c r="A6" t="s">
        <v>3</v>
      </c>
      <c r="C6" s="4">
        <v>100</v>
      </c>
      <c r="D6" t="s">
        <v>4</v>
      </c>
      <c r="E6" s="5">
        <v>0.1</v>
      </c>
      <c r="F6" t="s">
        <v>5</v>
      </c>
      <c r="H6" s="4">
        <v>300000</v>
      </c>
      <c r="I6" t="s">
        <v>6</v>
      </c>
    </row>
    <row r="7" spans="1:9" ht="12.75">
      <c r="A7" t="s">
        <v>7</v>
      </c>
      <c r="C7" s="4">
        <v>5</v>
      </c>
      <c r="D7" t="s">
        <v>4</v>
      </c>
      <c r="H7" s="6">
        <v>1000000</v>
      </c>
      <c r="I7" t="s">
        <v>8</v>
      </c>
    </row>
    <row r="8" spans="1:8" ht="12.75">
      <c r="A8" t="s">
        <v>9</v>
      </c>
      <c r="H8" s="6">
        <v>15000</v>
      </c>
    </row>
    <row r="9" spans="1:8" ht="12.75">
      <c r="A9" t="s">
        <v>10</v>
      </c>
      <c r="H9" s="6">
        <v>400000</v>
      </c>
    </row>
    <row r="10" spans="1:8" ht="12.75">
      <c r="A10" t="s">
        <v>11</v>
      </c>
      <c r="H10" s="6">
        <v>488000</v>
      </c>
    </row>
    <row r="11" spans="1:10" ht="12.75">
      <c r="A11" t="s">
        <v>12</v>
      </c>
      <c r="H11" s="6">
        <v>40000</v>
      </c>
      <c r="I11" s="6">
        <v>5000</v>
      </c>
      <c r="J11" t="s">
        <v>13</v>
      </c>
    </row>
    <row r="13" ht="12.75">
      <c r="A13" t="s">
        <v>14</v>
      </c>
    </row>
    <row r="14" spans="1:10" ht="12.75">
      <c r="A14" s="63">
        <v>37288</v>
      </c>
      <c r="B14" s="12" t="s">
        <v>15</v>
      </c>
      <c r="C14" s="12"/>
      <c r="D14" s="12"/>
      <c r="E14" s="12"/>
      <c r="F14" s="12"/>
      <c r="G14" s="64">
        <v>4000</v>
      </c>
      <c r="H14" s="12" t="s">
        <v>13</v>
      </c>
      <c r="I14" s="65">
        <v>25000</v>
      </c>
      <c r="J14" s="12" t="s">
        <v>16</v>
      </c>
    </row>
    <row r="15" spans="1:10" ht="12.75">
      <c r="A15" s="63">
        <v>37335</v>
      </c>
      <c r="B15" s="12" t="s">
        <v>17</v>
      </c>
      <c r="C15" s="12"/>
      <c r="D15" s="12"/>
      <c r="E15" s="12"/>
      <c r="F15" s="12"/>
      <c r="G15" s="64">
        <v>1000</v>
      </c>
      <c r="H15" s="12" t="s">
        <v>13</v>
      </c>
      <c r="I15" s="65">
        <v>8</v>
      </c>
      <c r="J15" s="12" t="s">
        <v>18</v>
      </c>
    </row>
    <row r="16" spans="1:10" ht="12.75">
      <c r="A16" s="63">
        <v>37421</v>
      </c>
      <c r="B16" s="12" t="s">
        <v>19</v>
      </c>
      <c r="C16" s="12"/>
      <c r="D16" s="12"/>
      <c r="E16" s="12"/>
      <c r="F16" s="12"/>
      <c r="G16" s="64">
        <v>4000</v>
      </c>
      <c r="H16" s="12" t="s">
        <v>13</v>
      </c>
      <c r="I16" s="65">
        <v>34000</v>
      </c>
      <c r="J16" s="12" t="s">
        <v>16</v>
      </c>
    </row>
    <row r="17" spans="1:10" ht="12.75">
      <c r="A17" s="63">
        <v>37502</v>
      </c>
      <c r="B17" s="12" t="s">
        <v>20</v>
      </c>
      <c r="C17" s="12"/>
      <c r="D17" s="12"/>
      <c r="E17" s="12"/>
      <c r="F17" s="12"/>
      <c r="G17" s="64">
        <v>2000</v>
      </c>
      <c r="H17" s="12" t="s">
        <v>13</v>
      </c>
      <c r="I17" s="65">
        <v>13000</v>
      </c>
      <c r="J17" s="12" t="s">
        <v>21</v>
      </c>
    </row>
    <row r="18" spans="1:9" ht="12.75">
      <c r="A18" s="7">
        <v>37621</v>
      </c>
      <c r="B18" t="s">
        <v>22</v>
      </c>
      <c r="I18" s="4">
        <v>215000</v>
      </c>
    </row>
    <row r="20" ht="15.75">
      <c r="A20" s="8" t="s">
        <v>23</v>
      </c>
    </row>
    <row r="22" ht="12.75">
      <c r="A22" s="9" t="s">
        <v>24</v>
      </c>
    </row>
    <row r="23" ht="12.75">
      <c r="A23" s="7"/>
    </row>
    <row r="24" spans="1:9" ht="12.75">
      <c r="A24" s="66" t="s">
        <v>25</v>
      </c>
      <c r="B24" s="67" t="s">
        <v>26</v>
      </c>
      <c r="C24" s="67"/>
      <c r="D24" s="67"/>
      <c r="E24" s="67"/>
      <c r="F24" s="12"/>
      <c r="G24" s="68" t="s">
        <v>27</v>
      </c>
      <c r="H24" s="68" t="s">
        <v>28</v>
      </c>
      <c r="I24" s="68" t="s">
        <v>29</v>
      </c>
    </row>
    <row r="25" spans="1:9" ht="12.75">
      <c r="A25" s="63">
        <f>A14</f>
        <v>37288</v>
      </c>
      <c r="B25" s="12"/>
      <c r="C25" s="12"/>
      <c r="D25" s="12"/>
      <c r="E25" s="12"/>
      <c r="F25" s="12"/>
      <c r="G25" s="13"/>
      <c r="H25" s="16"/>
      <c r="I25" s="15"/>
    </row>
    <row r="26" spans="1:9" ht="12.75">
      <c r="A26" s="63"/>
      <c r="B26" s="45"/>
      <c r="C26" s="12"/>
      <c r="D26" s="12"/>
      <c r="E26" s="12"/>
      <c r="F26" s="12"/>
      <c r="G26" s="13"/>
      <c r="H26" s="15"/>
      <c r="I26" s="16"/>
    </row>
    <row r="27" spans="1:9" ht="12.75">
      <c r="A27" s="63"/>
      <c r="B27" s="45"/>
      <c r="C27" s="12"/>
      <c r="D27" s="12"/>
      <c r="E27" s="12"/>
      <c r="F27" s="12"/>
      <c r="G27" s="13"/>
      <c r="H27" s="15"/>
      <c r="I27" s="16"/>
    </row>
    <row r="28" spans="1:10" ht="12.75">
      <c r="A28" s="63"/>
      <c r="B28" s="64"/>
      <c r="C28" s="12"/>
      <c r="D28" s="12"/>
      <c r="E28" s="12"/>
      <c r="F28" s="12"/>
      <c r="G28" s="13"/>
      <c r="H28" s="15"/>
      <c r="I28" s="16"/>
      <c r="J28" s="12"/>
    </row>
    <row r="29" spans="1:9" ht="12.75">
      <c r="A29" s="63"/>
      <c r="B29" s="12"/>
      <c r="C29" s="12"/>
      <c r="D29" s="12"/>
      <c r="E29" s="12"/>
      <c r="F29" s="12"/>
      <c r="G29" s="69"/>
      <c r="H29" s="15"/>
      <c r="I29" s="15"/>
    </row>
    <row r="30" spans="1:9" ht="12.75">
      <c r="A30" s="63">
        <f>A15</f>
        <v>37335</v>
      </c>
      <c r="B30" s="12"/>
      <c r="C30" s="12"/>
      <c r="D30" s="12"/>
      <c r="E30" s="12"/>
      <c r="F30" s="12"/>
      <c r="G30" s="13"/>
      <c r="H30" s="16"/>
      <c r="I30" s="15"/>
    </row>
    <row r="31" spans="1:9" ht="12.75">
      <c r="A31" s="63"/>
      <c r="B31" s="45"/>
      <c r="C31" s="12"/>
      <c r="D31" s="12"/>
      <c r="E31" s="12"/>
      <c r="F31" s="12"/>
      <c r="G31" s="13"/>
      <c r="H31" s="15"/>
      <c r="I31" s="16"/>
    </row>
    <row r="32" spans="1:10" ht="12.75">
      <c r="A32" s="63"/>
      <c r="B32" s="12"/>
      <c r="C32" s="12"/>
      <c r="D32" s="12"/>
      <c r="E32" s="12"/>
      <c r="F32" s="12"/>
      <c r="G32" s="13"/>
      <c r="H32" s="15"/>
      <c r="I32" s="16"/>
      <c r="J32" s="12"/>
    </row>
    <row r="33" spans="1:9" ht="12.75">
      <c r="A33" s="63"/>
      <c r="B33" s="64"/>
      <c r="C33" s="12"/>
      <c r="D33" s="12"/>
      <c r="E33" s="12"/>
      <c r="F33" s="12"/>
      <c r="G33" s="12"/>
      <c r="H33" s="12"/>
      <c r="I33" s="12"/>
    </row>
    <row r="34" spans="1:9" ht="12.75">
      <c r="A34" s="63">
        <f>A16</f>
        <v>37421</v>
      </c>
      <c r="B34" s="70"/>
      <c r="C34" s="12"/>
      <c r="D34" s="12"/>
      <c r="E34" s="12"/>
      <c r="F34" s="12"/>
      <c r="G34" s="13"/>
      <c r="H34" s="16"/>
      <c r="I34" s="15"/>
    </row>
    <row r="35" spans="1:9" ht="12.75">
      <c r="A35" s="63"/>
      <c r="B35" s="45"/>
      <c r="C35" s="12"/>
      <c r="D35" s="12"/>
      <c r="E35" s="12"/>
      <c r="F35" s="12"/>
      <c r="G35" s="13"/>
      <c r="H35" s="15"/>
      <c r="I35" s="16"/>
    </row>
    <row r="36" spans="1:9" ht="12.75">
      <c r="A36" s="63"/>
      <c r="B36" s="71"/>
      <c r="C36" s="12"/>
      <c r="D36" s="12"/>
      <c r="E36" s="12"/>
      <c r="F36" s="12"/>
      <c r="G36" s="13"/>
      <c r="H36" s="15"/>
      <c r="I36" s="16"/>
    </row>
    <row r="37" spans="1:10" ht="12.75">
      <c r="A37" s="63"/>
      <c r="B37" s="12"/>
      <c r="C37" s="12"/>
      <c r="D37" s="12"/>
      <c r="E37" s="12"/>
      <c r="F37" s="12"/>
      <c r="G37" s="13"/>
      <c r="H37" s="15"/>
      <c r="I37" s="16"/>
      <c r="J37" s="12"/>
    </row>
    <row r="38" spans="1:9" ht="12.75">
      <c r="A38" s="63"/>
      <c r="B38" s="64"/>
      <c r="C38" s="12"/>
      <c r="D38" s="12"/>
      <c r="E38" s="12"/>
      <c r="F38" s="12"/>
      <c r="G38" s="69"/>
      <c r="H38" s="15"/>
      <c r="I38" s="15"/>
    </row>
    <row r="39" spans="1:9" ht="12.75">
      <c r="A39" s="63">
        <f>A17</f>
        <v>37502</v>
      </c>
      <c r="B39" s="70"/>
      <c r="C39" s="12"/>
      <c r="D39" s="12"/>
      <c r="E39" s="12"/>
      <c r="F39" s="12"/>
      <c r="G39" s="13"/>
      <c r="H39" s="16"/>
      <c r="I39" s="15"/>
    </row>
    <row r="40" spans="1:9" ht="12.75">
      <c r="A40" s="63"/>
      <c r="B40" s="45"/>
      <c r="C40" s="12"/>
      <c r="D40" s="12"/>
      <c r="E40" s="12"/>
      <c r="F40" s="12"/>
      <c r="G40" s="13"/>
      <c r="H40" s="15"/>
      <c r="I40" s="16"/>
    </row>
    <row r="41" spans="1:9" ht="12.75">
      <c r="A41" s="63"/>
      <c r="B41" s="45"/>
      <c r="C41" s="12"/>
      <c r="D41" s="12"/>
      <c r="E41" s="12"/>
      <c r="F41" s="12"/>
      <c r="G41" s="13"/>
      <c r="H41" s="15"/>
      <c r="I41" s="16"/>
    </row>
    <row r="42" spans="1:10" ht="12.75">
      <c r="A42" s="63"/>
      <c r="B42" s="12"/>
      <c r="C42" s="12"/>
      <c r="D42" s="12"/>
      <c r="E42" s="12"/>
      <c r="F42" s="64"/>
      <c r="G42" s="12"/>
      <c r="H42" s="15"/>
      <c r="I42" s="16"/>
      <c r="J42" s="12"/>
    </row>
    <row r="43" spans="1:9" ht="12.75">
      <c r="A43" s="63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63">
        <f>A18</f>
        <v>37621</v>
      </c>
      <c r="B44" s="12"/>
      <c r="C44" s="12"/>
      <c r="D44" s="12"/>
      <c r="E44" s="12"/>
      <c r="F44" s="12"/>
      <c r="G44" s="13"/>
      <c r="H44" s="16"/>
      <c r="I44" s="15"/>
    </row>
    <row r="45" spans="1:9" ht="12.75">
      <c r="A45" s="63"/>
      <c r="B45" s="45"/>
      <c r="C45" s="12"/>
      <c r="D45" s="12"/>
      <c r="E45" s="12"/>
      <c r="F45" s="12"/>
      <c r="G45" s="13"/>
      <c r="H45" s="15"/>
      <c r="I45" s="16"/>
    </row>
    <row r="46" spans="1:10" ht="12.75">
      <c r="A46" s="63"/>
      <c r="B46" s="12"/>
      <c r="C46" s="12"/>
      <c r="D46" s="12"/>
      <c r="E46" s="12"/>
      <c r="F46" s="12"/>
      <c r="G46" s="13"/>
      <c r="H46" s="15"/>
      <c r="I46" s="16"/>
      <c r="J46" s="12"/>
    </row>
    <row r="47" spans="1:9" ht="12.75">
      <c r="A47" s="63"/>
      <c r="B47" s="12"/>
      <c r="C47" s="12"/>
      <c r="D47" s="12"/>
      <c r="E47" s="12"/>
      <c r="F47" s="12"/>
      <c r="G47" s="69"/>
      <c r="H47" s="15"/>
      <c r="I47" s="15"/>
    </row>
    <row r="48" spans="1:9" ht="12.75">
      <c r="A48" s="63" t="s">
        <v>25</v>
      </c>
      <c r="B48" s="12"/>
      <c r="C48" s="12"/>
      <c r="D48" s="12"/>
      <c r="E48" s="12"/>
      <c r="F48" s="12"/>
      <c r="G48" s="13"/>
      <c r="H48" s="16"/>
      <c r="I48" s="15"/>
    </row>
    <row r="49" spans="1:9" ht="12.75">
      <c r="A49" s="63"/>
      <c r="B49" s="12"/>
      <c r="C49" s="12"/>
      <c r="D49" s="12"/>
      <c r="E49" s="12"/>
      <c r="F49" s="12"/>
      <c r="G49" s="13"/>
      <c r="H49" s="16"/>
      <c r="I49" s="15"/>
    </row>
    <row r="50" spans="1:9" ht="12.75">
      <c r="A50" s="63"/>
      <c r="B50" s="45"/>
      <c r="C50" s="12"/>
      <c r="D50" s="12"/>
      <c r="E50" s="12"/>
      <c r="F50" s="12"/>
      <c r="G50" s="13"/>
      <c r="H50" s="15"/>
      <c r="I50" s="16"/>
    </row>
    <row r="51" spans="1:9" ht="12.75">
      <c r="A51" s="63"/>
      <c r="B51" s="45"/>
      <c r="C51" s="12"/>
      <c r="D51" s="12"/>
      <c r="E51" s="12"/>
      <c r="F51" s="12"/>
      <c r="G51" s="13"/>
      <c r="H51" s="15"/>
      <c r="I51" s="16"/>
    </row>
    <row r="52" spans="1:10" ht="12.75">
      <c r="A52" s="63"/>
      <c r="B52" s="70"/>
      <c r="C52" s="12"/>
      <c r="D52" s="12"/>
      <c r="E52" s="12"/>
      <c r="F52" s="12"/>
      <c r="G52" s="13"/>
      <c r="H52" s="15"/>
      <c r="I52" s="16"/>
      <c r="J52" s="12"/>
    </row>
    <row r="53" spans="1:9" ht="12.75">
      <c r="A53" s="63"/>
      <c r="B53" s="12"/>
      <c r="C53" s="12"/>
      <c r="D53" s="12"/>
      <c r="E53" s="12"/>
      <c r="F53" s="12"/>
      <c r="G53" s="12"/>
      <c r="H53" s="12"/>
      <c r="I53" s="12"/>
    </row>
    <row r="54" ht="12.75">
      <c r="A54" s="9" t="s">
        <v>30</v>
      </c>
    </row>
    <row r="55" spans="1:3" ht="12.75">
      <c r="A55" s="2" t="s">
        <v>31</v>
      </c>
      <c r="B55" s="17" t="s">
        <v>32</v>
      </c>
      <c r="C55" t="s">
        <v>33</v>
      </c>
    </row>
    <row r="56" ht="12.75">
      <c r="A56" s="2"/>
    </row>
    <row r="57" spans="1:10" ht="12.75">
      <c r="A57" s="18" t="s">
        <v>3</v>
      </c>
      <c r="G57" s="19"/>
      <c r="H57" s="20" t="s">
        <v>34</v>
      </c>
      <c r="I57" s="14">
        <v>311</v>
      </c>
      <c r="J57" s="21"/>
    </row>
    <row r="58" spans="1:10" ht="12.75">
      <c r="A58" s="22" t="s">
        <v>25</v>
      </c>
      <c r="B58" s="23" t="s">
        <v>35</v>
      </c>
      <c r="C58" s="23"/>
      <c r="D58" s="23"/>
      <c r="E58" s="23"/>
      <c r="F58" s="24" t="s">
        <v>27</v>
      </c>
      <c r="G58" s="24" t="s">
        <v>28</v>
      </c>
      <c r="H58" s="25" t="s">
        <v>29</v>
      </c>
      <c r="I58" s="26" t="s">
        <v>36</v>
      </c>
      <c r="J58" s="27"/>
    </row>
    <row r="59" spans="1:10" ht="12.75">
      <c r="A59" s="28">
        <v>37257</v>
      </c>
      <c r="B59" s="29" t="s">
        <v>37</v>
      </c>
      <c r="C59" s="29"/>
      <c r="D59" s="29"/>
      <c r="E59" s="29"/>
      <c r="F59" s="30" t="s">
        <v>38</v>
      </c>
      <c r="G59" s="31"/>
      <c r="H59" s="31"/>
      <c r="I59" s="32"/>
      <c r="J59" s="27"/>
    </row>
    <row r="60" spans="1:10" ht="12.75">
      <c r="A60" s="33"/>
      <c r="B60" s="34"/>
      <c r="C60" s="34"/>
      <c r="D60" s="34"/>
      <c r="E60" s="34"/>
      <c r="F60" s="35"/>
      <c r="G60" s="36"/>
      <c r="H60" s="36"/>
      <c r="I60" s="37">
        <f>IF(A60="","",SUM(I59-SUM(G60:G60)+SUM(H60:H60)))</f>
      </c>
      <c r="J60" s="27"/>
    </row>
    <row r="61" spans="1:10" ht="12.75">
      <c r="A61" s="33"/>
      <c r="B61" s="34"/>
      <c r="C61" s="34"/>
      <c r="D61" s="34"/>
      <c r="E61" s="34"/>
      <c r="F61" s="35"/>
      <c r="G61" s="36"/>
      <c r="H61" s="36"/>
      <c r="I61" s="37">
        <f>IF(A61="","",SUM(I59-SUM(G60:G61)+SUM(H60:H61)))</f>
      </c>
      <c r="J61" s="27"/>
    </row>
    <row r="62" spans="1:10" ht="12.75">
      <c r="A62" s="33"/>
      <c r="B62" s="34"/>
      <c r="C62" s="34"/>
      <c r="D62" s="34"/>
      <c r="E62" s="34"/>
      <c r="F62" s="38"/>
      <c r="G62" s="39"/>
      <c r="H62" s="36"/>
      <c r="I62" s="37">
        <f>IF(A62="","",SUM(I59-SUM(G60:G62)+SUM(H60:H62)))</f>
      </c>
      <c r="J62" s="27"/>
    </row>
    <row r="63" spans="1:10" ht="12.75">
      <c r="A63" s="7"/>
      <c r="G63" s="19"/>
      <c r="H63" s="20"/>
      <c r="I63" s="20"/>
      <c r="J63" s="27"/>
    </row>
    <row r="64" spans="1:10" ht="12.75">
      <c r="A64" s="18" t="s">
        <v>7</v>
      </c>
      <c r="G64" s="19"/>
      <c r="H64" s="20" t="s">
        <v>34</v>
      </c>
      <c r="I64" s="14">
        <v>301</v>
      </c>
      <c r="J64" s="21"/>
    </row>
    <row r="65" spans="1:10" ht="12.75">
      <c r="A65" s="22" t="s">
        <v>25</v>
      </c>
      <c r="B65" s="23" t="s">
        <v>35</v>
      </c>
      <c r="C65" s="23"/>
      <c r="D65" s="23"/>
      <c r="E65" s="23"/>
      <c r="F65" s="24" t="s">
        <v>27</v>
      </c>
      <c r="G65" s="24" t="s">
        <v>28</v>
      </c>
      <c r="H65" s="25" t="s">
        <v>29</v>
      </c>
      <c r="I65" s="26" t="s">
        <v>36</v>
      </c>
      <c r="J65" s="27"/>
    </row>
    <row r="66" spans="1:10" ht="12.75">
      <c r="A66" s="28">
        <v>37257</v>
      </c>
      <c r="B66" s="29" t="s">
        <v>37</v>
      </c>
      <c r="C66" s="29"/>
      <c r="D66" s="29"/>
      <c r="E66" s="29"/>
      <c r="F66" s="30" t="s">
        <v>38</v>
      </c>
      <c r="G66" s="31"/>
      <c r="H66" s="31"/>
      <c r="I66" s="6"/>
      <c r="J66" s="27"/>
    </row>
    <row r="67" spans="1:10" ht="12.75">
      <c r="A67" s="33">
        <v>38384</v>
      </c>
      <c r="B67" s="40"/>
      <c r="C67" s="34"/>
      <c r="D67" s="34"/>
      <c r="E67" s="34"/>
      <c r="F67" s="35"/>
      <c r="G67" s="36"/>
      <c r="H67" s="11"/>
      <c r="I67" s="37"/>
      <c r="J67" s="27"/>
    </row>
    <row r="68" spans="1:10" ht="12.75">
      <c r="A68" s="33">
        <v>38596</v>
      </c>
      <c r="B68" s="40"/>
      <c r="C68" s="34"/>
      <c r="D68" s="34"/>
      <c r="E68" s="34"/>
      <c r="F68" s="35"/>
      <c r="G68" s="36"/>
      <c r="H68" s="36"/>
      <c r="I68" s="37"/>
      <c r="J68" s="27"/>
    </row>
    <row r="69" spans="1:10" ht="12.75">
      <c r="A69" s="33"/>
      <c r="B69" s="34"/>
      <c r="C69" s="34"/>
      <c r="D69" s="34"/>
      <c r="E69" s="34"/>
      <c r="F69" s="35"/>
      <c r="G69" s="36"/>
      <c r="H69" s="36"/>
      <c r="I69" s="37">
        <f>IF(A69="","",SUM(I66-SUM(G67:G69)+SUM(H67:H69)))</f>
      </c>
      <c r="J69" s="27"/>
    </row>
    <row r="70" spans="1:10" ht="12.75">
      <c r="A70" s="33"/>
      <c r="B70" s="34"/>
      <c r="C70" s="34"/>
      <c r="D70" s="34"/>
      <c r="E70" s="34"/>
      <c r="F70" s="38"/>
      <c r="G70" s="39"/>
      <c r="H70" s="36"/>
      <c r="I70" s="37">
        <f>IF(A70="","",SUM(I66-SUM(G67:G70)+SUM(H67:H70)))</f>
      </c>
      <c r="J70" s="27"/>
    </row>
    <row r="71" spans="1:10" ht="12.75">
      <c r="A71" s="7"/>
      <c r="G71" s="19"/>
      <c r="H71" s="20"/>
      <c r="I71" s="20"/>
      <c r="J71" s="27"/>
    </row>
    <row r="72" spans="1:10" ht="12.75">
      <c r="A72" s="18" t="s">
        <v>9</v>
      </c>
      <c r="G72" s="19"/>
      <c r="H72" s="20" t="s">
        <v>34</v>
      </c>
      <c r="I72" s="14">
        <v>313</v>
      </c>
      <c r="J72" s="21"/>
    </row>
    <row r="73" spans="1:10" ht="12.75">
      <c r="A73" s="22" t="s">
        <v>25</v>
      </c>
      <c r="B73" s="23" t="s">
        <v>35</v>
      </c>
      <c r="C73" s="23"/>
      <c r="D73" s="23"/>
      <c r="E73" s="23"/>
      <c r="F73" s="24" t="s">
        <v>27</v>
      </c>
      <c r="G73" s="24" t="s">
        <v>28</v>
      </c>
      <c r="H73" s="25" t="s">
        <v>29</v>
      </c>
      <c r="I73" s="26" t="s">
        <v>36</v>
      </c>
      <c r="J73" s="27"/>
    </row>
    <row r="74" spans="1:10" ht="12.75">
      <c r="A74" s="28">
        <v>37257</v>
      </c>
      <c r="B74" s="29" t="s">
        <v>37</v>
      </c>
      <c r="C74" s="29"/>
      <c r="D74" s="29"/>
      <c r="E74" s="29"/>
      <c r="F74" s="30" t="s">
        <v>38</v>
      </c>
      <c r="G74" s="31"/>
      <c r="H74" s="31"/>
      <c r="I74" s="6"/>
      <c r="J74" s="27"/>
    </row>
    <row r="75" spans="1:10" ht="12.75">
      <c r="A75" s="33"/>
      <c r="B75" s="34"/>
      <c r="C75" s="34"/>
      <c r="D75" s="34"/>
      <c r="E75" s="34"/>
      <c r="F75" s="35"/>
      <c r="G75" s="36"/>
      <c r="H75" s="36"/>
      <c r="I75" s="37">
        <f>IF(A75="","",SUM(I74-SUM(G75:G75)+SUM(H75:H75)))</f>
      </c>
      <c r="J75" s="27"/>
    </row>
    <row r="76" spans="1:10" ht="12.75">
      <c r="A76" s="33"/>
      <c r="B76" s="34"/>
      <c r="C76" s="34"/>
      <c r="D76" s="34"/>
      <c r="E76" s="34"/>
      <c r="F76" s="35"/>
      <c r="G76" s="36"/>
      <c r="H76" s="36"/>
      <c r="I76" s="37">
        <f>IF(A76="","",SUM(I74-SUM(G75:G76)+SUM(H75:H76)))</f>
      </c>
      <c r="J76" s="27"/>
    </row>
    <row r="77" spans="1:10" ht="12.75">
      <c r="A77" s="33"/>
      <c r="B77" s="34"/>
      <c r="C77" s="34"/>
      <c r="D77" s="34"/>
      <c r="E77" s="34"/>
      <c r="F77" s="38"/>
      <c r="G77" s="39"/>
      <c r="H77" s="36"/>
      <c r="I77" s="37">
        <f>IF(A77="","",SUM(I74-SUM(G75:G77)+SUM(H75:H77)))</f>
      </c>
      <c r="J77" s="27"/>
    </row>
    <row r="78" spans="1:10" ht="12.75">
      <c r="A78" s="7"/>
      <c r="G78" s="19"/>
      <c r="H78" s="20"/>
      <c r="I78" s="20"/>
      <c r="J78" s="27"/>
    </row>
    <row r="79" spans="1:10" ht="12.75">
      <c r="A79" s="18" t="s">
        <v>10</v>
      </c>
      <c r="G79" s="19"/>
      <c r="H79" s="20" t="s">
        <v>34</v>
      </c>
      <c r="I79" s="14">
        <v>303</v>
      </c>
      <c r="J79" s="21"/>
    </row>
    <row r="80" spans="1:10" ht="12.75">
      <c r="A80" s="22" t="s">
        <v>25</v>
      </c>
      <c r="B80" s="23" t="s">
        <v>35</v>
      </c>
      <c r="C80" s="23"/>
      <c r="D80" s="23"/>
      <c r="E80" s="23"/>
      <c r="F80" s="24" t="s">
        <v>27</v>
      </c>
      <c r="G80" s="24" t="s">
        <v>28</v>
      </c>
      <c r="H80" s="25" t="s">
        <v>29</v>
      </c>
      <c r="I80" s="26" t="s">
        <v>36</v>
      </c>
      <c r="J80" s="27"/>
    </row>
    <row r="81" spans="1:10" ht="12.75">
      <c r="A81" s="28">
        <v>37257</v>
      </c>
      <c r="B81" s="29" t="s">
        <v>37</v>
      </c>
      <c r="C81" s="29"/>
      <c r="D81" s="29"/>
      <c r="E81" s="29"/>
      <c r="F81" s="30" t="s">
        <v>38</v>
      </c>
      <c r="G81" s="31"/>
      <c r="H81" s="31"/>
      <c r="I81" s="6"/>
      <c r="J81" s="27"/>
    </row>
    <row r="82" spans="1:10" ht="12.75">
      <c r="A82" s="33">
        <v>38384</v>
      </c>
      <c r="B82" s="34"/>
      <c r="C82" s="34"/>
      <c r="D82" s="34"/>
      <c r="E82" s="34"/>
      <c r="F82" s="35"/>
      <c r="G82" s="36"/>
      <c r="H82" s="36"/>
      <c r="I82" s="37"/>
      <c r="J82" s="27"/>
    </row>
    <row r="83" spans="1:10" ht="12.75">
      <c r="A83" s="33"/>
      <c r="B83" s="34"/>
      <c r="C83" s="34"/>
      <c r="D83" s="34"/>
      <c r="E83" s="34"/>
      <c r="F83" s="35"/>
      <c r="G83" s="36"/>
      <c r="H83" s="36"/>
      <c r="I83" s="37">
        <f>IF(A83="","",SUM(I81-SUM(G82:G83)+SUM(H82:H83)))</f>
      </c>
      <c r="J83" s="27"/>
    </row>
    <row r="84" spans="1:10" ht="12.75">
      <c r="A84" s="33"/>
      <c r="B84" s="34"/>
      <c r="C84" s="34"/>
      <c r="D84" s="34"/>
      <c r="E84" s="34"/>
      <c r="F84" s="35"/>
      <c r="G84" s="36"/>
      <c r="H84" s="36"/>
      <c r="I84" s="37">
        <f>IF(A84="","",SUM(I81-SUM(G82:G84)+SUM(H82:H84)))</f>
      </c>
      <c r="J84" s="27"/>
    </row>
    <row r="85" spans="1:10" ht="12.75">
      <c r="A85" s="33"/>
      <c r="B85" s="34"/>
      <c r="C85" s="34"/>
      <c r="D85" s="34"/>
      <c r="E85" s="34"/>
      <c r="F85" s="38"/>
      <c r="G85" s="39"/>
      <c r="H85" s="36"/>
      <c r="I85" s="37">
        <f>IF(A85="","",SUM(I81-SUM(G82:G85)+SUM(H82:H85)))</f>
      </c>
      <c r="J85" s="27"/>
    </row>
    <row r="86" spans="1:10" ht="12.75">
      <c r="A86" s="7"/>
      <c r="G86" s="19"/>
      <c r="H86" s="20"/>
      <c r="I86" s="20"/>
      <c r="J86" s="27"/>
    </row>
    <row r="87" spans="1:10" ht="12.75">
      <c r="A87" s="18" t="s">
        <v>39</v>
      </c>
      <c r="G87" s="19"/>
      <c r="H87" s="20" t="s">
        <v>34</v>
      </c>
      <c r="I87" s="14">
        <v>323</v>
      </c>
      <c r="J87" s="21"/>
    </row>
    <row r="88" spans="1:10" ht="12.75">
      <c r="A88" s="22" t="s">
        <v>25</v>
      </c>
      <c r="B88" s="23" t="s">
        <v>35</v>
      </c>
      <c r="C88" s="23"/>
      <c r="D88" s="23"/>
      <c r="E88" s="23"/>
      <c r="F88" s="24" t="s">
        <v>27</v>
      </c>
      <c r="G88" s="24" t="s">
        <v>28</v>
      </c>
      <c r="H88" s="25" t="s">
        <v>29</v>
      </c>
      <c r="I88" s="26" t="s">
        <v>36</v>
      </c>
      <c r="J88" s="27"/>
    </row>
    <row r="89" spans="1:10" ht="12.75">
      <c r="A89" s="28"/>
      <c r="B89" s="29"/>
      <c r="C89" s="29"/>
      <c r="D89" s="29"/>
      <c r="E89" s="29"/>
      <c r="F89" s="30"/>
      <c r="G89" s="31"/>
      <c r="H89" s="31"/>
      <c r="I89" s="41">
        <f>H89</f>
        <v>0</v>
      </c>
      <c r="J89" s="27"/>
    </row>
    <row r="90" spans="1:10" ht="12.75">
      <c r="A90" s="33"/>
      <c r="B90" s="34"/>
      <c r="C90" s="34"/>
      <c r="D90" s="34"/>
      <c r="E90" s="34"/>
      <c r="F90" s="35"/>
      <c r="G90" s="36"/>
      <c r="H90" s="36"/>
      <c r="I90" s="37">
        <f>IF(A90="","",SUM(I89-SUM(G90:G90)+SUM(H90:H90)))</f>
      </c>
      <c r="J90" s="27"/>
    </row>
    <row r="91" spans="1:10" ht="12.75">
      <c r="A91" s="33"/>
      <c r="B91" s="40"/>
      <c r="C91" s="34"/>
      <c r="D91" s="34"/>
      <c r="E91" s="34"/>
      <c r="F91" s="35"/>
      <c r="G91" s="36"/>
      <c r="H91" s="36"/>
      <c r="I91" s="37">
        <f>IF(A91="","",SUM(I89-SUM(G90:G91)+SUM(H90:H91)))</f>
      </c>
      <c r="J91" s="27"/>
    </row>
    <row r="92" spans="1:10" ht="12.75">
      <c r="A92" s="33"/>
      <c r="B92" s="34"/>
      <c r="C92" s="34"/>
      <c r="D92" s="34"/>
      <c r="E92" s="34"/>
      <c r="F92" s="38"/>
      <c r="G92" s="39"/>
      <c r="H92" s="36"/>
      <c r="I92" s="37">
        <f>IF(A92="","",SUM(I89-SUM(G90:G92)+SUM(H90:H92)))</f>
      </c>
      <c r="J92" s="27"/>
    </row>
    <row r="93" spans="1:10" ht="12.75">
      <c r="A93" s="7"/>
      <c r="G93" s="19"/>
      <c r="H93" s="20"/>
      <c r="I93" s="20"/>
      <c r="J93" s="27"/>
    </row>
    <row r="94" spans="1:10" ht="12.75">
      <c r="A94" s="18" t="s">
        <v>11</v>
      </c>
      <c r="G94" s="19"/>
      <c r="H94" s="20" t="s">
        <v>34</v>
      </c>
      <c r="I94" s="14">
        <v>340</v>
      </c>
      <c r="J94" s="21"/>
    </row>
    <row r="95" spans="1:10" ht="12.75">
      <c r="A95" s="22" t="s">
        <v>25</v>
      </c>
      <c r="B95" s="23" t="s">
        <v>35</v>
      </c>
      <c r="C95" s="23"/>
      <c r="D95" s="23"/>
      <c r="E95" s="23"/>
      <c r="F95" s="24" t="s">
        <v>27</v>
      </c>
      <c r="G95" s="24" t="s">
        <v>28</v>
      </c>
      <c r="H95" s="25" t="s">
        <v>29</v>
      </c>
      <c r="I95" s="26" t="s">
        <v>36</v>
      </c>
      <c r="J95" s="27"/>
    </row>
    <row r="96" spans="1:10" ht="12.75">
      <c r="A96" s="28"/>
      <c r="B96" s="29"/>
      <c r="C96" s="29"/>
      <c r="D96" s="29"/>
      <c r="E96" s="29"/>
      <c r="F96" s="30" t="s">
        <v>38</v>
      </c>
      <c r="G96" s="31"/>
      <c r="H96" s="31"/>
      <c r="I96" s="6"/>
      <c r="J96" s="27"/>
    </row>
    <row r="97" spans="1:10" ht="12.75">
      <c r="A97" s="33"/>
      <c r="B97" s="34"/>
      <c r="C97" s="34"/>
      <c r="D97" s="34"/>
      <c r="E97" s="34"/>
      <c r="F97" s="35"/>
      <c r="G97" s="36"/>
      <c r="H97" s="36"/>
      <c r="I97" s="37">
        <f>IF(A97="","",SUM(I96-SUM(G97:G97)+SUM(H97:H97)))</f>
      </c>
      <c r="J97" s="27"/>
    </row>
    <row r="98" spans="1:10" ht="12.75">
      <c r="A98" s="33"/>
      <c r="B98" s="34"/>
      <c r="C98" s="34"/>
      <c r="D98" s="34"/>
      <c r="E98" s="34"/>
      <c r="F98" s="35"/>
      <c r="G98" s="36"/>
      <c r="H98" s="36"/>
      <c r="I98" s="37">
        <f>IF(A98="","",SUM(I96-SUM(G97:G98)+SUM(H97:H98)))</f>
      </c>
      <c r="J98" s="27"/>
    </row>
    <row r="99" spans="1:10" ht="12.75">
      <c r="A99" s="33"/>
      <c r="B99" s="34"/>
      <c r="C99" s="34"/>
      <c r="D99" s="34"/>
      <c r="E99" s="34"/>
      <c r="F99" s="38"/>
      <c r="G99" s="39"/>
      <c r="H99" s="36"/>
      <c r="I99" s="37">
        <f>IF(A99="","",SUM(I96-SUM(G97:G99)+SUM(H97:H99)))</f>
      </c>
      <c r="J99" s="27"/>
    </row>
    <row r="100" spans="1:10" ht="12.75">
      <c r="A100" s="7"/>
      <c r="G100" s="19"/>
      <c r="H100" s="20"/>
      <c r="I100" s="20"/>
      <c r="J100" s="27"/>
    </row>
    <row r="101" spans="1:10" ht="12.75">
      <c r="A101" s="18" t="s">
        <v>40</v>
      </c>
      <c r="G101" s="19"/>
      <c r="H101" s="20" t="s">
        <v>34</v>
      </c>
      <c r="I101" s="14">
        <v>321</v>
      </c>
      <c r="J101" s="21"/>
    </row>
    <row r="102" spans="1:10" ht="12.75">
      <c r="A102" s="22" t="s">
        <v>25</v>
      </c>
      <c r="B102" s="23" t="s">
        <v>35</v>
      </c>
      <c r="C102" s="23"/>
      <c r="D102" s="23"/>
      <c r="E102" s="23"/>
      <c r="F102" s="24" t="s">
        <v>27</v>
      </c>
      <c r="G102" s="24" t="s">
        <v>28</v>
      </c>
      <c r="H102" s="25" t="s">
        <v>29</v>
      </c>
      <c r="I102" s="26" t="s">
        <v>36</v>
      </c>
      <c r="J102" s="27"/>
    </row>
    <row r="103" spans="1:10" ht="12.75">
      <c r="A103" s="28">
        <v>37257</v>
      </c>
      <c r="B103" s="29" t="s">
        <v>37</v>
      </c>
      <c r="C103" s="29"/>
      <c r="D103" s="29"/>
      <c r="E103" s="29"/>
      <c r="F103" s="30" t="s">
        <v>38</v>
      </c>
      <c r="G103" s="31"/>
      <c r="H103" s="31"/>
      <c r="I103" s="6"/>
      <c r="J103" s="27"/>
    </row>
    <row r="104" spans="1:10" ht="12.75">
      <c r="A104" s="33"/>
      <c r="B104" s="34"/>
      <c r="C104" s="34"/>
      <c r="D104" s="34"/>
      <c r="E104" s="34"/>
      <c r="F104" s="35"/>
      <c r="G104" s="36"/>
      <c r="H104" s="36"/>
      <c r="I104" s="37">
        <f>IF(A104="","",I103+SUM(G104:G104)-SUM(H104:H104))</f>
      </c>
      <c r="J104" s="27"/>
    </row>
    <row r="105" spans="1:10" ht="12.75">
      <c r="A105" s="33"/>
      <c r="B105" s="34"/>
      <c r="C105" s="34"/>
      <c r="D105" s="34"/>
      <c r="E105" s="34"/>
      <c r="F105" s="35"/>
      <c r="G105" s="36"/>
      <c r="H105" s="36"/>
      <c r="I105" s="37">
        <f>IF(A105="","",I103+SUM(G104:G105)-SUM(H104:H105))</f>
      </c>
      <c r="J105" s="27"/>
    </row>
    <row r="106" spans="1:10" ht="12.75">
      <c r="A106" s="33"/>
      <c r="B106" s="34"/>
      <c r="C106" s="34"/>
      <c r="D106" s="34"/>
      <c r="E106" s="34"/>
      <c r="F106" s="35"/>
      <c r="G106" s="36"/>
      <c r="H106" s="36"/>
      <c r="I106" s="37">
        <f>IF(A106="","",I103+SUM(G104:G106)-SUM(H104:H106))</f>
      </c>
      <c r="J106" s="27"/>
    </row>
    <row r="107" spans="1:10" ht="12.75">
      <c r="A107" s="33"/>
      <c r="B107" s="40"/>
      <c r="C107" s="34"/>
      <c r="D107" s="34"/>
      <c r="E107" s="34"/>
      <c r="F107" s="35"/>
      <c r="G107" s="36"/>
      <c r="H107" s="36"/>
      <c r="I107" s="37">
        <f>IF(A107="","",I103+SUM(G104:G107)-SUM(H104:H107))</f>
      </c>
      <c r="J107" s="27"/>
    </row>
    <row r="108" spans="1:10" ht="12.75">
      <c r="A108" s="33"/>
      <c r="B108" s="34"/>
      <c r="C108" s="34"/>
      <c r="D108" s="34"/>
      <c r="E108" s="34"/>
      <c r="F108" s="38"/>
      <c r="G108" s="39"/>
      <c r="H108" s="36"/>
      <c r="I108" s="37">
        <f>IF(A108="","",I103+SUM(G104:G108)-SUM(H104:H108))</f>
      </c>
      <c r="J108" s="27"/>
    </row>
    <row r="110" ht="12.75">
      <c r="A110" s="9" t="s">
        <v>41</v>
      </c>
    </row>
    <row r="112" spans="1:10" ht="12.75">
      <c r="A112" s="10"/>
      <c r="B112" s="10"/>
      <c r="C112" s="10"/>
      <c r="D112" s="10"/>
      <c r="E112" s="42" t="s">
        <v>42</v>
      </c>
      <c r="F112" s="10"/>
      <c r="G112" s="43"/>
      <c r="H112" s="43"/>
      <c r="I112" s="43"/>
      <c r="J112" s="10"/>
    </row>
    <row r="113" spans="1:10" ht="12.75">
      <c r="A113" t="s">
        <v>43</v>
      </c>
      <c r="G113" s="19"/>
      <c r="H113" s="19"/>
      <c r="I113" s="19"/>
      <c r="J113" s="27"/>
    </row>
    <row r="114" spans="1:10" ht="12.75">
      <c r="A114" s="2" t="s">
        <v>44</v>
      </c>
      <c r="B114" s="2"/>
      <c r="G114" s="19"/>
      <c r="H114" s="19"/>
      <c r="I114" s="19"/>
      <c r="J114" s="27"/>
    </row>
    <row r="115" spans="1:9" ht="12.75">
      <c r="A115" s="44" t="s">
        <v>45</v>
      </c>
      <c r="B115" s="45"/>
      <c r="G115" s="19"/>
      <c r="H115" s="19"/>
      <c r="I115" s="19"/>
    </row>
    <row r="116" spans="1:8" ht="12.75">
      <c r="A116" t="s">
        <v>3</v>
      </c>
      <c r="B116" s="44"/>
      <c r="G116" s="19"/>
      <c r="H116" s="19"/>
    </row>
    <row r="117" spans="1:9" ht="12.75">
      <c r="A117" t="s">
        <v>3</v>
      </c>
      <c r="G117" s="19"/>
      <c r="H117" s="21"/>
      <c r="I117" s="46">
        <f>SUM(H85:H85)-SUM(G85:G85)</f>
        <v>0</v>
      </c>
    </row>
    <row r="118" spans="1:9" ht="12.75">
      <c r="A118" s="47" t="s">
        <v>46</v>
      </c>
      <c r="B118" s="44"/>
      <c r="G118" s="19"/>
      <c r="H118" s="21"/>
      <c r="I118" s="48"/>
    </row>
    <row r="119" spans="1:9" ht="12.75">
      <c r="A119" t="s">
        <v>7</v>
      </c>
      <c r="B119" s="44"/>
      <c r="G119" s="19"/>
      <c r="H119" s="21"/>
      <c r="I119" s="49"/>
    </row>
    <row r="120" spans="1:8" ht="12.75">
      <c r="A120" s="47" t="s">
        <v>46</v>
      </c>
      <c r="B120" s="44"/>
      <c r="G120" s="19"/>
      <c r="H120" s="21"/>
    </row>
    <row r="121" spans="1:9" ht="12.75">
      <c r="A121" s="47" t="s">
        <v>46</v>
      </c>
      <c r="B121" s="44"/>
      <c r="G121" s="19"/>
      <c r="H121" s="21"/>
      <c r="I121" s="50"/>
    </row>
    <row r="122" spans="1:9" ht="12.75">
      <c r="A122" s="51" t="s">
        <v>47</v>
      </c>
      <c r="B122" s="52"/>
      <c r="G122" s="19"/>
      <c r="H122" s="21"/>
      <c r="I122" s="53"/>
    </row>
    <row r="123" spans="1:9" ht="12.75">
      <c r="A123" s="54" t="s">
        <v>48</v>
      </c>
      <c r="B123" s="45"/>
      <c r="G123" s="19"/>
      <c r="H123" s="46"/>
      <c r="I123" s="49"/>
    </row>
    <row r="124" spans="1:9" ht="12.75">
      <c r="A124" t="s">
        <v>9</v>
      </c>
      <c r="B124" s="45"/>
      <c r="G124" s="19"/>
      <c r="H124" s="53"/>
      <c r="I124" s="49"/>
    </row>
    <row r="125" spans="1:9" ht="12.75">
      <c r="A125" t="s">
        <v>10</v>
      </c>
      <c r="B125" s="45"/>
      <c r="G125" s="19"/>
      <c r="H125" s="53"/>
      <c r="I125" s="49"/>
    </row>
    <row r="126" spans="1:9" ht="12.75">
      <c r="A126" s="55" t="s">
        <v>49</v>
      </c>
      <c r="B126" s="45"/>
      <c r="G126" s="19"/>
      <c r="H126" s="50"/>
      <c r="I126" s="49"/>
    </row>
    <row r="127" spans="1:9" ht="12.75">
      <c r="A127" s="51" t="s">
        <v>50</v>
      </c>
      <c r="B127" s="45"/>
      <c r="G127" s="19"/>
      <c r="H127" s="21"/>
      <c r="I127" s="50"/>
    </row>
    <row r="128" spans="1:9" ht="12.75">
      <c r="A128" s="51" t="s">
        <v>51</v>
      </c>
      <c r="B128" s="45"/>
      <c r="G128" s="19"/>
      <c r="H128" s="19"/>
      <c r="I128" s="53"/>
    </row>
    <row r="129" spans="1:9" ht="12.75">
      <c r="A129" s="56" t="s">
        <v>49</v>
      </c>
      <c r="B129" s="12"/>
      <c r="I129" s="53"/>
    </row>
    <row r="130" spans="1:9" ht="12.75">
      <c r="A130" s="2" t="s">
        <v>52</v>
      </c>
      <c r="I130" s="50"/>
    </row>
    <row r="131" spans="1:9" ht="12.75">
      <c r="A131" t="s">
        <v>53</v>
      </c>
      <c r="B131" s="56" t="s">
        <v>49</v>
      </c>
      <c r="I131" s="57"/>
    </row>
    <row r="132" spans="1:9" ht="13.5" thickBot="1">
      <c r="A132" s="2" t="s">
        <v>54</v>
      </c>
      <c r="I132" s="58"/>
    </row>
    <row r="133" ht="13.5" thickTop="1"/>
    <row r="135" ht="12.75">
      <c r="A135" s="9" t="s">
        <v>55</v>
      </c>
    </row>
    <row r="136" ht="12.75">
      <c r="A136" s="2" t="s">
        <v>56</v>
      </c>
    </row>
    <row r="138" spans="2:9" ht="12.75">
      <c r="B138" t="str">
        <f>A132</f>
        <v>Total stockholders' equity</v>
      </c>
      <c r="I138" s="59"/>
    </row>
    <row r="139" spans="2:9" ht="12.75">
      <c r="B139" t="s">
        <v>53</v>
      </c>
      <c r="C139" t="s">
        <v>57</v>
      </c>
      <c r="I139" s="57"/>
    </row>
    <row r="140" spans="2:9" ht="13.5" thickBot="1">
      <c r="B140" t="s">
        <v>58</v>
      </c>
      <c r="I140" s="58"/>
    </row>
    <row r="141" ht="13.5" thickTop="1"/>
    <row r="142" spans="2:9" ht="13.5" thickBot="1">
      <c r="B142" t="s">
        <v>59</v>
      </c>
      <c r="I142" s="60"/>
    </row>
    <row r="143" spans="2:9" ht="14.25" thickBot="1" thickTop="1">
      <c r="B143" t="s">
        <v>60</v>
      </c>
      <c r="I143" s="61"/>
    </row>
    <row r="144" ht="13.5" thickTop="1"/>
    <row r="146" spans="1:10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2005-08-24T03:18:50Z</dcterms:created>
  <dcterms:modified xsi:type="dcterms:W3CDTF">2005-08-24T03:21:05Z</dcterms:modified>
  <cp:category/>
  <cp:version/>
  <cp:contentType/>
  <cp:contentStatus/>
</cp:coreProperties>
</file>