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105" windowWidth="15750" windowHeight="10575"/>
  </bookViews>
  <sheets>
    <sheet name="Model" sheetId="1" r:id="rId1"/>
    <sheet name="Sheet3" sheetId="5" state="veryHidden" r:id="rId2"/>
    <sheet name="Sheet1" sheetId="4" state="veryHidden" r:id="rId3"/>
    <sheet name="Sheet2" sheetId="3" state="veryHidden" r:id="rId4"/>
    <sheet name="SolverTableSheet" sheetId="2" state="veryHidden" r:id="rId5"/>
  </sheets>
  <definedNames>
    <definedName name="Companies_assigned">Model!$G$16:$G$23</definedName>
    <definedName name="Cost">Model!$C$8:$C$38</definedName>
    <definedName name="Destination">Model!$B$8:$B$38</definedName>
    <definedName name="Flow">Model!$D$8:$D$38</definedName>
    <definedName name="Maximum_allowed">Model!$I$8:$I$13</definedName>
    <definedName name="Origin">Model!$A$8:$A$38</definedName>
    <definedName name="_xlnm.Print_Area" localSheetId="0">Model!$A$1:$N$41</definedName>
    <definedName name="Routes_assigned">Model!$G$8:$G$13</definedName>
    <definedName name="solver_adj" localSheetId="0" hidden="1">Model!$D$8:$D$38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1000</definedName>
    <definedName name="solver_lhs1" localSheetId="0" hidden="1">Model!$G$16:$G$23</definedName>
    <definedName name="solver_lhs2" localSheetId="0" hidden="1">Model!$G$8:$G$13</definedName>
    <definedName name="solver_lhs3" localSheetId="0" hidden="1">Model!$G$8:$G$13</definedName>
    <definedName name="solver_lin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1</definedName>
    <definedName name="solver_nod" localSheetId="0" hidden="1">5000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Model!$B$41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2</definedName>
    <definedName name="solver_rel2" localSheetId="0" hidden="1">1</definedName>
    <definedName name="solver_rel3" localSheetId="0" hidden="1">1</definedName>
    <definedName name="solver_reo" localSheetId="0" hidden="1">2</definedName>
    <definedName name="solver_rep" localSheetId="0" hidden="1">2</definedName>
    <definedName name="solver_rhs1" localSheetId="0" hidden="1">1</definedName>
    <definedName name="solver_rhs2" localSheetId="0" hidden="1">Maximum_allowed</definedName>
    <definedName name="solver_rhs3" localSheetId="0" hidden="1">Model!$I$8:$I$13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2</definedName>
    <definedName name="Total_cost">Model!$B$41</definedName>
  </definedNames>
  <calcPr calcId="125725"/>
</workbook>
</file>

<file path=xl/calcChain.xml><?xml version="1.0" encoding="utf-8"?>
<calcChain xmlns="http://schemas.openxmlformats.org/spreadsheetml/2006/main">
  <c r="G8" i="1"/>
  <c r="I8"/>
  <c r="G9"/>
  <c r="I9"/>
  <c r="G10"/>
  <c r="I10"/>
  <c r="G11"/>
  <c r="I11"/>
  <c r="G12"/>
  <c r="I12"/>
  <c r="G13"/>
  <c r="I13"/>
  <c r="G16"/>
  <c r="G17"/>
  <c r="G18"/>
  <c r="G19"/>
  <c r="G20"/>
  <c r="G21"/>
  <c r="G22"/>
  <c r="G23"/>
  <c r="B41"/>
</calcChain>
</file>

<file path=xl/comments1.xml><?xml version="1.0" encoding="utf-8"?>
<comments xmlns="http://schemas.openxmlformats.org/spreadsheetml/2006/main">
  <authors>
    <author>Chris Albright</author>
  </authors>
  <commentList>
    <comment ref="F6" authorId="0">
      <text>
        <r>
          <rPr>
            <b/>
            <sz val="8"/>
            <color indexed="81"/>
            <rFont val="Tahoma"/>
            <family val="2"/>
          </rPr>
          <t>It is natural to separate the nodes into two groups: companies and bus routes.  All flows go out of company nodes and into bus route nodes.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Company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 xml:space="preserve">Bus route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<sst xmlns="http://schemas.openxmlformats.org/spreadsheetml/2006/main" count="51" uniqueCount="35">
  <si>
    <t>Assignment of bus companies to routes</t>
  </si>
  <si>
    <t>Origin</t>
  </si>
  <si>
    <t>Destination</t>
  </si>
  <si>
    <t>Cost</t>
  </si>
  <si>
    <t>Flow</t>
  </si>
  <si>
    <t>Company</t>
  </si>
  <si>
    <t>Flow balance constraints</t>
  </si>
  <si>
    <t>Route</t>
  </si>
  <si>
    <t>&lt;=</t>
  </si>
  <si>
    <t>Required</t>
  </si>
  <si>
    <t>=</t>
  </si>
  <si>
    <t>Total cost</t>
  </si>
  <si>
    <t>Maximum routes per company</t>
  </si>
  <si>
    <t>Input data</t>
  </si>
  <si>
    <t>Routes assigned</t>
  </si>
  <si>
    <t>Maximum allowed</t>
  </si>
  <si>
    <t>Companies assigned</t>
  </si>
  <si>
    <t>Network setup, flows, and arc capacity constraints</t>
  </si>
  <si>
    <t>Objective to minimize</t>
  </si>
  <si>
    <t>Range names used:</t>
  </si>
  <si>
    <t>Companies_assigned</t>
  </si>
  <si>
    <t>=Model!$I$25:$I$32</t>
  </si>
  <si>
    <t>=Model!$C$17:$C$47</t>
  </si>
  <si>
    <t>=Model!$B$17:$B$47</t>
  </si>
  <si>
    <t>=Model!$D$17:$D$47</t>
  </si>
  <si>
    <t>Maximum_allowed</t>
  </si>
  <si>
    <t>=Model!$K$17:$K$22</t>
  </si>
  <si>
    <t>=Model!$A$17:$A$47</t>
  </si>
  <si>
    <t>Routes_assigned</t>
  </si>
  <si>
    <t>=Model!$I$17:$I$22</t>
  </si>
  <si>
    <t>Total_cost</t>
  </si>
  <si>
    <t>=Model!$B$50</t>
  </si>
  <si>
    <t>$B$4</t>
  </si>
  <si>
    <t>$B$41</t>
  </si>
  <si>
    <t>$A$44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</si>
</sst>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4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42</xdr:row>
      <xdr:rowOff>0</xdr:rowOff>
    </xdr:from>
    <xdr:to>
      <xdr:col>6</xdr:col>
      <xdr:colOff>752475</xdr:colOff>
      <xdr:row>42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2962275" y="6886575"/>
          <a:ext cx="2762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first problem is clearly infeasible because there are only 6 companies and there are 8 routes.  There is a cost savings from being allowed to assign 3 (rather than 2) routes to a company, but there is no incentive to assign more than 3 routes to any company.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42"/>
  <sheetViews>
    <sheetView tabSelected="1" zoomScale="75" workbookViewId="0">
      <selection activeCell="C42" sqref="C42"/>
    </sheetView>
  </sheetViews>
  <sheetFormatPr defaultRowHeight="12.75"/>
  <cols>
    <col min="1" max="1" width="26.28515625" customWidth="1"/>
    <col min="2" max="2" width="10.85546875" customWidth="1"/>
    <col min="5" max="5" width="10" customWidth="1"/>
    <col min="7" max="7" width="18.5703125" customWidth="1"/>
    <col min="9" max="9" width="16" bestFit="1" customWidth="1"/>
    <col min="11" max="11" width="19.28515625" customWidth="1"/>
  </cols>
  <sheetData>
    <row r="1" spans="1:12">
      <c r="A1" s="1" t="s">
        <v>0</v>
      </c>
    </row>
    <row r="3" spans="1:12" ht="13.5" thickBot="1">
      <c r="A3" s="1" t="s">
        <v>13</v>
      </c>
      <c r="K3" s="1" t="s">
        <v>19</v>
      </c>
    </row>
    <row r="4" spans="1:12" ht="13.5" thickBot="1">
      <c r="A4" t="s">
        <v>12</v>
      </c>
      <c r="B4" s="5">
        <v>2</v>
      </c>
      <c r="K4" s="8" t="s">
        <v>20</v>
      </c>
      <c r="L4" s="8" t="s">
        <v>21</v>
      </c>
    </row>
    <row r="5" spans="1:12">
      <c r="K5" s="8" t="s">
        <v>3</v>
      </c>
      <c r="L5" s="8" t="s">
        <v>22</v>
      </c>
    </row>
    <row r="6" spans="1:12">
      <c r="A6" s="1" t="s">
        <v>17</v>
      </c>
      <c r="F6" s="1" t="s">
        <v>6</v>
      </c>
      <c r="K6" s="8" t="s">
        <v>2</v>
      </c>
      <c r="L6" s="8" t="s">
        <v>23</v>
      </c>
    </row>
    <row r="7" spans="1:12" ht="13.5" thickBot="1">
      <c r="A7" s="2" t="s">
        <v>1</v>
      </c>
      <c r="B7" s="2" t="s">
        <v>2</v>
      </c>
      <c r="C7" s="2" t="s">
        <v>3</v>
      </c>
      <c r="D7" s="2" t="s">
        <v>4</v>
      </c>
      <c r="E7" s="2"/>
      <c r="F7" s="2" t="s">
        <v>5</v>
      </c>
      <c r="G7" s="2" t="s">
        <v>14</v>
      </c>
      <c r="H7" s="2"/>
      <c r="I7" s="2" t="s">
        <v>15</v>
      </c>
      <c r="K7" s="8" t="s">
        <v>4</v>
      </c>
      <c r="L7" s="8" t="s">
        <v>24</v>
      </c>
    </row>
    <row r="8" spans="1:12" ht="13.5" thickTop="1">
      <c r="A8">
        <v>1</v>
      </c>
      <c r="B8">
        <v>2</v>
      </c>
      <c r="C8" s="12">
        <v>8200</v>
      </c>
      <c r="D8" s="10">
        <v>0</v>
      </c>
      <c r="E8" s="3"/>
      <c r="F8">
        <v>1</v>
      </c>
      <c r="G8">
        <f t="shared" ref="G8:G13" si="0">SUMIF(Origin,F8,Flow)</f>
        <v>1</v>
      </c>
      <c r="H8" s="3" t="s">
        <v>8</v>
      </c>
      <c r="I8">
        <f t="shared" ref="I8:I13" si="1">$B$4</f>
        <v>2</v>
      </c>
      <c r="K8" s="8" t="s">
        <v>25</v>
      </c>
      <c r="L8" s="8" t="s">
        <v>26</v>
      </c>
    </row>
    <row r="9" spans="1:12">
      <c r="A9">
        <v>1</v>
      </c>
      <c r="B9">
        <v>3</v>
      </c>
      <c r="C9" s="13">
        <v>7800</v>
      </c>
      <c r="D9" s="9">
        <v>1</v>
      </c>
      <c r="E9" s="3"/>
      <c r="F9">
        <v>2</v>
      </c>
      <c r="G9">
        <f t="shared" si="0"/>
        <v>2</v>
      </c>
      <c r="H9" s="3" t="s">
        <v>8</v>
      </c>
      <c r="I9">
        <f t="shared" si="1"/>
        <v>2</v>
      </c>
      <c r="K9" s="8" t="s">
        <v>1</v>
      </c>
      <c r="L9" s="8" t="s">
        <v>27</v>
      </c>
    </row>
    <row r="10" spans="1:12">
      <c r="A10">
        <v>1</v>
      </c>
      <c r="B10">
        <v>4</v>
      </c>
      <c r="C10" s="13">
        <v>5400</v>
      </c>
      <c r="D10" s="9">
        <v>0</v>
      </c>
      <c r="E10" s="3"/>
      <c r="F10">
        <v>3</v>
      </c>
      <c r="G10">
        <f t="shared" si="0"/>
        <v>1</v>
      </c>
      <c r="H10" s="3" t="s">
        <v>8</v>
      </c>
      <c r="I10">
        <f t="shared" si="1"/>
        <v>2</v>
      </c>
      <c r="K10" s="8" t="s">
        <v>28</v>
      </c>
      <c r="L10" s="8" t="s">
        <v>29</v>
      </c>
    </row>
    <row r="11" spans="1:12">
      <c r="A11">
        <v>1</v>
      </c>
      <c r="B11">
        <v>6</v>
      </c>
      <c r="C11" s="13">
        <v>3900</v>
      </c>
      <c r="D11" s="9">
        <v>0</v>
      </c>
      <c r="E11" s="3"/>
      <c r="F11">
        <v>4</v>
      </c>
      <c r="G11">
        <f t="shared" si="0"/>
        <v>0</v>
      </c>
      <c r="H11" s="3" t="s">
        <v>8</v>
      </c>
      <c r="I11">
        <f t="shared" si="1"/>
        <v>2</v>
      </c>
      <c r="K11" s="8" t="s">
        <v>30</v>
      </c>
      <c r="L11" s="8" t="s">
        <v>31</v>
      </c>
    </row>
    <row r="12" spans="1:12">
      <c r="A12">
        <v>2</v>
      </c>
      <c r="B12">
        <v>1</v>
      </c>
      <c r="C12" s="13">
        <v>7800</v>
      </c>
      <c r="D12" s="9">
        <v>0</v>
      </c>
      <c r="E12" s="3"/>
      <c r="F12">
        <v>5</v>
      </c>
      <c r="G12">
        <f t="shared" si="0"/>
        <v>2</v>
      </c>
      <c r="H12" s="3" t="s">
        <v>8</v>
      </c>
      <c r="I12">
        <f t="shared" si="1"/>
        <v>2</v>
      </c>
    </row>
    <row r="13" spans="1:12">
      <c r="A13">
        <v>2</v>
      </c>
      <c r="B13">
        <v>2</v>
      </c>
      <c r="C13" s="13">
        <v>8200</v>
      </c>
      <c r="D13" s="9">
        <v>0</v>
      </c>
      <c r="E13" s="3"/>
      <c r="F13">
        <v>6</v>
      </c>
      <c r="G13">
        <f t="shared" si="0"/>
        <v>2</v>
      </c>
      <c r="H13" s="3" t="s">
        <v>8</v>
      </c>
      <c r="I13">
        <f t="shared" si="1"/>
        <v>2</v>
      </c>
    </row>
    <row r="14" spans="1:12">
      <c r="A14">
        <v>2</v>
      </c>
      <c r="B14">
        <v>4</v>
      </c>
      <c r="C14" s="13">
        <v>6300</v>
      </c>
      <c r="D14" s="9">
        <v>0</v>
      </c>
      <c r="E14" s="3"/>
    </row>
    <row r="15" spans="1:12">
      <c r="A15">
        <v>2</v>
      </c>
      <c r="B15">
        <v>6</v>
      </c>
      <c r="C15" s="13">
        <v>3300</v>
      </c>
      <c r="D15" s="9">
        <v>1</v>
      </c>
      <c r="E15" s="3"/>
      <c r="F15" s="2" t="s">
        <v>7</v>
      </c>
      <c r="G15" s="2" t="s">
        <v>16</v>
      </c>
      <c r="H15" s="2"/>
      <c r="I15" s="2" t="s">
        <v>9</v>
      </c>
    </row>
    <row r="16" spans="1:12">
      <c r="A16">
        <v>2</v>
      </c>
      <c r="B16">
        <v>7</v>
      </c>
      <c r="C16" s="13">
        <v>4900</v>
      </c>
      <c r="D16" s="9">
        <v>1</v>
      </c>
      <c r="E16" s="3"/>
      <c r="F16">
        <v>1</v>
      </c>
      <c r="G16">
        <f t="shared" ref="G16:G23" si="2">SUMIF(Destination,F16,Flow)</f>
        <v>1</v>
      </c>
      <c r="H16" s="3" t="s">
        <v>10</v>
      </c>
      <c r="I16">
        <v>1</v>
      </c>
    </row>
    <row r="17" spans="1:9">
      <c r="A17">
        <v>3</v>
      </c>
      <c r="B17">
        <v>2</v>
      </c>
      <c r="C17" s="13">
        <v>4800</v>
      </c>
      <c r="D17" s="9">
        <v>1</v>
      </c>
      <c r="E17" s="3"/>
      <c r="F17">
        <v>2</v>
      </c>
      <c r="G17">
        <f t="shared" si="2"/>
        <v>1</v>
      </c>
      <c r="H17" s="3" t="s">
        <v>10</v>
      </c>
      <c r="I17">
        <v>1</v>
      </c>
    </row>
    <row r="18" spans="1:9">
      <c r="A18">
        <v>3</v>
      </c>
      <c r="B18">
        <v>6</v>
      </c>
      <c r="C18" s="13">
        <v>4400</v>
      </c>
      <c r="D18" s="9">
        <v>0</v>
      </c>
      <c r="E18" s="3"/>
      <c r="F18">
        <v>3</v>
      </c>
      <c r="G18">
        <f t="shared" si="2"/>
        <v>1</v>
      </c>
      <c r="H18" s="3" t="s">
        <v>10</v>
      </c>
      <c r="I18">
        <v>1</v>
      </c>
    </row>
    <row r="19" spans="1:9">
      <c r="A19">
        <v>3</v>
      </c>
      <c r="B19">
        <v>7</v>
      </c>
      <c r="C19" s="13">
        <v>5600</v>
      </c>
      <c r="D19" s="9">
        <v>0</v>
      </c>
      <c r="E19" s="3"/>
      <c r="F19">
        <v>4</v>
      </c>
      <c r="G19">
        <f t="shared" si="2"/>
        <v>1</v>
      </c>
      <c r="H19" s="3" t="s">
        <v>10</v>
      </c>
      <c r="I19">
        <v>1</v>
      </c>
    </row>
    <row r="20" spans="1:9">
      <c r="A20">
        <v>3</v>
      </c>
      <c r="B20">
        <v>8</v>
      </c>
      <c r="C20" s="13">
        <v>3600</v>
      </c>
      <c r="D20" s="9">
        <v>0</v>
      </c>
      <c r="E20" s="3"/>
      <c r="F20">
        <v>5</v>
      </c>
      <c r="G20">
        <f t="shared" si="2"/>
        <v>1</v>
      </c>
      <c r="H20" s="3" t="s">
        <v>10</v>
      </c>
      <c r="I20">
        <v>1</v>
      </c>
    </row>
    <row r="21" spans="1:9">
      <c r="A21">
        <v>4</v>
      </c>
      <c r="B21">
        <v>3</v>
      </c>
      <c r="C21" s="13">
        <v>8000</v>
      </c>
      <c r="D21" s="9">
        <v>0</v>
      </c>
      <c r="E21" s="3"/>
      <c r="F21">
        <v>6</v>
      </c>
      <c r="G21">
        <f t="shared" si="2"/>
        <v>1</v>
      </c>
      <c r="H21" s="3" t="s">
        <v>10</v>
      </c>
      <c r="I21">
        <v>1</v>
      </c>
    </row>
    <row r="22" spans="1:9">
      <c r="A22">
        <v>4</v>
      </c>
      <c r="B22">
        <v>4</v>
      </c>
      <c r="C22" s="13">
        <v>5000</v>
      </c>
      <c r="D22" s="9">
        <v>0</v>
      </c>
      <c r="E22" s="3"/>
      <c r="F22">
        <v>7</v>
      </c>
      <c r="G22">
        <f t="shared" si="2"/>
        <v>1</v>
      </c>
      <c r="H22" s="3" t="s">
        <v>10</v>
      </c>
      <c r="I22">
        <v>1</v>
      </c>
    </row>
    <row r="23" spans="1:9">
      <c r="A23">
        <v>4</v>
      </c>
      <c r="B23">
        <v>5</v>
      </c>
      <c r="C23" s="13">
        <v>6800</v>
      </c>
      <c r="D23" s="9">
        <v>0</v>
      </c>
      <c r="E23" s="3"/>
      <c r="F23">
        <v>8</v>
      </c>
      <c r="G23">
        <f t="shared" si="2"/>
        <v>1</v>
      </c>
      <c r="H23" s="3" t="s">
        <v>10</v>
      </c>
      <c r="I23">
        <v>1</v>
      </c>
    </row>
    <row r="24" spans="1:9">
      <c r="A24">
        <v>4</v>
      </c>
      <c r="B24">
        <v>7</v>
      </c>
      <c r="C24" s="13">
        <v>6700</v>
      </c>
      <c r="D24" s="9">
        <v>0</v>
      </c>
      <c r="E24" s="3"/>
    </row>
    <row r="25" spans="1:9">
      <c r="A25">
        <v>4</v>
      </c>
      <c r="B25">
        <v>8</v>
      </c>
      <c r="C25" s="13">
        <v>4200</v>
      </c>
      <c r="D25" s="9">
        <v>0</v>
      </c>
      <c r="E25" s="3"/>
    </row>
    <row r="26" spans="1:9">
      <c r="A26">
        <v>5</v>
      </c>
      <c r="B26">
        <v>1</v>
      </c>
      <c r="C26" s="13">
        <v>7200</v>
      </c>
      <c r="D26" s="9">
        <v>0</v>
      </c>
      <c r="E26" s="3"/>
    </row>
    <row r="27" spans="1:9">
      <c r="A27">
        <v>5</v>
      </c>
      <c r="B27">
        <v>2</v>
      </c>
      <c r="C27" s="13">
        <v>6400</v>
      </c>
      <c r="D27" s="9">
        <v>0</v>
      </c>
      <c r="E27" s="3"/>
    </row>
    <row r="28" spans="1:9">
      <c r="A28">
        <v>5</v>
      </c>
      <c r="B28">
        <v>4</v>
      </c>
      <c r="C28" s="13">
        <v>3900</v>
      </c>
      <c r="D28" s="9">
        <v>1</v>
      </c>
      <c r="E28" s="3"/>
    </row>
    <row r="29" spans="1:9">
      <c r="A29">
        <v>5</v>
      </c>
      <c r="B29">
        <v>5</v>
      </c>
      <c r="C29" s="13">
        <v>6400</v>
      </c>
      <c r="D29" s="9">
        <v>0</v>
      </c>
      <c r="E29" s="3"/>
    </row>
    <row r="30" spans="1:9">
      <c r="A30">
        <v>5</v>
      </c>
      <c r="B30">
        <v>6</v>
      </c>
      <c r="C30" s="13">
        <v>2800</v>
      </c>
      <c r="D30" s="9">
        <v>0</v>
      </c>
      <c r="E30" s="3"/>
    </row>
    <row r="31" spans="1:9">
      <c r="A31">
        <v>5</v>
      </c>
      <c r="B31">
        <v>8</v>
      </c>
      <c r="C31" s="13">
        <v>3000</v>
      </c>
      <c r="D31" s="9">
        <v>1</v>
      </c>
      <c r="E31" s="3"/>
    </row>
    <row r="32" spans="1:9">
      <c r="A32">
        <v>6</v>
      </c>
      <c r="B32">
        <v>1</v>
      </c>
      <c r="C32" s="13">
        <v>7000</v>
      </c>
      <c r="D32" s="9">
        <v>1</v>
      </c>
      <c r="E32" s="3"/>
    </row>
    <row r="33" spans="1:5">
      <c r="A33">
        <v>6</v>
      </c>
      <c r="B33">
        <v>2</v>
      </c>
      <c r="C33" s="13">
        <v>5800</v>
      </c>
      <c r="D33" s="9">
        <v>0</v>
      </c>
      <c r="E33" s="3"/>
    </row>
    <row r="34" spans="1:5">
      <c r="A34">
        <v>6</v>
      </c>
      <c r="B34">
        <v>3</v>
      </c>
      <c r="C34" s="13">
        <v>7500</v>
      </c>
      <c r="D34" s="9">
        <v>0</v>
      </c>
      <c r="E34" s="3"/>
    </row>
    <row r="35" spans="1:5">
      <c r="A35">
        <v>6</v>
      </c>
      <c r="B35">
        <v>4</v>
      </c>
      <c r="C35" s="13">
        <v>4500</v>
      </c>
      <c r="D35" s="9">
        <v>0</v>
      </c>
      <c r="E35" s="3"/>
    </row>
    <row r="36" spans="1:5">
      <c r="A36">
        <v>6</v>
      </c>
      <c r="B36">
        <v>5</v>
      </c>
      <c r="C36" s="13">
        <v>5600</v>
      </c>
      <c r="D36" s="9">
        <v>1</v>
      </c>
      <c r="E36" s="3"/>
    </row>
    <row r="37" spans="1:5">
      <c r="A37">
        <v>6</v>
      </c>
      <c r="B37">
        <v>7</v>
      </c>
      <c r="C37" s="13">
        <v>6000</v>
      </c>
      <c r="D37" s="9">
        <v>0</v>
      </c>
      <c r="E37" s="3"/>
    </row>
    <row r="38" spans="1:5" ht="13.5" thickBot="1">
      <c r="A38">
        <v>6</v>
      </c>
      <c r="B38">
        <v>8</v>
      </c>
      <c r="C38" s="14">
        <v>4200</v>
      </c>
      <c r="D38" s="11">
        <v>0</v>
      </c>
      <c r="E38" s="3"/>
    </row>
    <row r="40" spans="1:5" ht="13.5" thickBot="1">
      <c r="A40" s="1" t="s">
        <v>18</v>
      </c>
    </row>
    <row r="41" spans="1:5" ht="14.25" thickTop="1" thickBot="1">
      <c r="A41" s="6" t="s">
        <v>11</v>
      </c>
      <c r="B41" s="4">
        <f>SUMPRODUCT(Cost,Flow)</f>
        <v>40300</v>
      </c>
    </row>
    <row r="42" spans="1:5" ht="13.5" thickTop="1"/>
  </sheetData>
  <phoneticPr fontId="0" type="noConversion"/>
  <printOptions headings="1" gridLines="1"/>
  <pageMargins left="0.75" right="0.75" top="1" bottom="1" header="0.5" footer="0.5"/>
  <pageSetup scale="5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B13"/>
  <sheetViews>
    <sheetView workbookViewId="0"/>
  </sheetViews>
  <sheetFormatPr defaultRowHeight="12.75"/>
  <sheetData>
    <row r="1" spans="1:2">
      <c r="A1">
        <v>1</v>
      </c>
    </row>
    <row r="2" spans="1:2">
      <c r="A2" t="s">
        <v>32</v>
      </c>
    </row>
    <row r="3" spans="1:2">
      <c r="A3">
        <v>1</v>
      </c>
    </row>
    <row r="4" spans="1:2">
      <c r="A4">
        <v>1</v>
      </c>
    </row>
    <row r="5" spans="1:2">
      <c r="A5">
        <v>7</v>
      </c>
    </row>
    <row r="6" spans="1:2">
      <c r="A6">
        <v>1</v>
      </c>
    </row>
    <row r="7" spans="1:2">
      <c r="A7" s="7"/>
      <c r="B7" s="7"/>
    </row>
    <row r="8" spans="1:2">
      <c r="A8" t="s">
        <v>33</v>
      </c>
    </row>
    <row r="9" spans="1:2">
      <c r="A9" t="s">
        <v>34</v>
      </c>
    </row>
    <row r="13" spans="1:2">
      <c r="B13" s="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Model</vt:lpstr>
      <vt:lpstr>Companies_assigned</vt:lpstr>
      <vt:lpstr>Cost</vt:lpstr>
      <vt:lpstr>Destination</vt:lpstr>
      <vt:lpstr>Flow</vt:lpstr>
      <vt:lpstr>Maximum_allowed</vt:lpstr>
      <vt:lpstr>Origin</vt:lpstr>
      <vt:lpstr>Model!Print_Area</vt:lpstr>
      <vt:lpstr>Routes_assigned</vt:lpstr>
      <vt:lpstr>Total_cost</vt:lpstr>
    </vt:vector>
  </TitlesOfParts>
  <Company>Kelley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Albright</dc:creator>
  <cp:lastModifiedBy>christopher.dionne1</cp:lastModifiedBy>
  <cp:lastPrinted>2003-02-15T20:21:33Z</cp:lastPrinted>
  <dcterms:created xsi:type="dcterms:W3CDTF">1999-04-30T19:18:16Z</dcterms:created>
  <dcterms:modified xsi:type="dcterms:W3CDTF">2012-02-20T23:02:46Z</dcterms:modified>
</cp:coreProperties>
</file>