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4" windowHeight="8676" activeTab="3"/>
  </bookViews>
  <sheets>
    <sheet name="Arbitrage" sheetId="1" r:id="rId1"/>
    <sheet name="Example 10.1" sheetId="2" r:id="rId2"/>
    <sheet name="Example 10.3" sheetId="3" r:id="rId3"/>
    <sheet name="Table 10.3" sheetId="4" r:id="rId4"/>
  </sheets>
  <definedNames/>
  <calcPr fullCalcOnLoad="1"/>
</workbook>
</file>

<file path=xl/sharedStrings.xml><?xml version="1.0" encoding="utf-8"?>
<sst xmlns="http://schemas.openxmlformats.org/spreadsheetml/2006/main" count="103" uniqueCount="63">
  <si>
    <t>ST-30</t>
  </si>
  <si>
    <t>borrow 29</t>
  </si>
  <si>
    <t>buy</t>
  </si>
  <si>
    <t>sell put</t>
  </si>
  <si>
    <t>Q. Which of the followings are arbitrage opportunity?</t>
  </si>
  <si>
    <t>S0</t>
  </si>
  <si>
    <t>Table 10.3</t>
  </si>
  <si>
    <t>ST &gt;= 18</t>
  </si>
  <si>
    <t>-ST</t>
  </si>
  <si>
    <t>Actions</t>
  </si>
  <si>
    <t>Q2. Buy or sell put?</t>
  </si>
  <si>
    <t>Suppose the market put price is $2.25.</t>
  </si>
  <si>
    <t>Q1. put price using put call parity?</t>
  </si>
  <si>
    <t>Q3. Buy or sell call?</t>
  </si>
  <si>
    <t>Net CF</t>
  </si>
  <si>
    <t>ST-38.96</t>
  </si>
  <si>
    <t>Q1. lower bound?</t>
  </si>
  <si>
    <t>short stock</t>
  </si>
  <si>
    <t>T = 0</t>
  </si>
  <si>
    <t>T = 0.5</t>
  </si>
  <si>
    <t>T = 1</t>
  </si>
  <si>
    <t>lend $30.25 for 3 months</t>
  </si>
  <si>
    <t>T = 2</t>
  </si>
  <si>
    <t>Q3. Buy or sell put?</t>
  </si>
  <si>
    <t>Suppose the market put price is $1.00</t>
  </si>
  <si>
    <t>Arbitrage Table</t>
  </si>
  <si>
    <t>ST &lt; 18</t>
  </si>
  <si>
    <t xml:space="preserve">S0 </t>
  </si>
  <si>
    <t>too low</t>
  </si>
  <si>
    <t>low</t>
  </si>
  <si>
    <t>Q2. Is p too high or low?</t>
  </si>
  <si>
    <t>ST &gt;= 40</t>
  </si>
  <si>
    <t>D</t>
  </si>
  <si>
    <t>E</t>
  </si>
  <si>
    <t>buy put</t>
  </si>
  <si>
    <t>CASHFLOWS</t>
  </si>
  <si>
    <t>40-ST</t>
  </si>
  <si>
    <t>A</t>
  </si>
  <si>
    <t>B</t>
  </si>
  <si>
    <t>C</t>
  </si>
  <si>
    <t>short call</t>
  </si>
  <si>
    <t>30-ST</t>
  </si>
  <si>
    <t>K</t>
  </si>
  <si>
    <t>T</t>
  </si>
  <si>
    <t>18.79-ST</t>
  </si>
  <si>
    <t>ST</t>
  </si>
  <si>
    <t>sell</t>
  </si>
  <si>
    <t>T= 0</t>
  </si>
  <si>
    <t>Example 10.3</t>
  </si>
  <si>
    <t>Example 10.1</t>
  </si>
  <si>
    <t>ST-18</t>
  </si>
  <si>
    <t>ST &lt; 40</t>
  </si>
  <si>
    <t>borrow $38</t>
  </si>
  <si>
    <t>Answer</t>
  </si>
  <si>
    <t>c</t>
  </si>
  <si>
    <t>buy stock</t>
  </si>
  <si>
    <t>lend $17 for 1 year</t>
  </si>
  <si>
    <t>Q2. Is the call priced high or low?</t>
  </si>
  <si>
    <t>T=0.25, ST &gt;= 30</t>
  </si>
  <si>
    <t>r</t>
  </si>
  <si>
    <t>p</t>
  </si>
  <si>
    <t>T=0.25, ST &lt; 30</t>
  </si>
  <si>
    <t>buy call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</si>
</sst>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&quot;$&quot;\(#,##0.00\)"/>
  </numFmts>
  <fonts count="36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wrapText="1"/>
    </xf>
    <xf numFmtId="0" fontId="1" fillId="33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164" fontId="1" fillId="33" borderId="0" xfId="0" applyNumberFormat="1" applyFont="1" applyFill="1" applyAlignment="1">
      <alignment horizontal="center"/>
    </xf>
    <xf numFmtId="0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0" borderId="17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 horizontal="center" wrapText="1"/>
    </xf>
    <xf numFmtId="0" fontId="1" fillId="33" borderId="16" xfId="0" applyNumberFormat="1" applyFont="1" applyFill="1" applyBorder="1" applyAlignment="1">
      <alignment wrapText="1"/>
    </xf>
    <xf numFmtId="0" fontId="1" fillId="33" borderId="12" xfId="0" applyNumberFormat="1" applyFont="1" applyFill="1" applyBorder="1" applyAlignment="1">
      <alignment horizontal="center" wrapText="1"/>
    </xf>
    <xf numFmtId="0" fontId="1" fillId="33" borderId="18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wrapText="1"/>
    </xf>
    <xf numFmtId="0" fontId="1" fillId="33" borderId="0" xfId="0" applyNumberFormat="1" applyFont="1" applyFill="1" applyAlignment="1">
      <alignment horizontal="center" wrapText="1"/>
    </xf>
    <xf numFmtId="0" fontId="1" fillId="33" borderId="19" xfId="0" applyNumberFormat="1" applyFont="1" applyFill="1" applyBorder="1" applyAlignment="1">
      <alignment horizontal="center" wrapText="1"/>
    </xf>
    <xf numFmtId="0" fontId="1" fillId="33" borderId="17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wrapText="1"/>
    </xf>
    <xf numFmtId="0" fontId="1" fillId="33" borderId="11" xfId="0" applyNumberFormat="1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wrapText="1"/>
    </xf>
    <xf numFmtId="0" fontId="1" fillId="33" borderId="16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33" borderId="20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>
    <row r="2" ht="15" customHeight="1">
      <c r="A2" s="1" t="s">
        <v>4</v>
      </c>
    </row>
    <row r="4" spans="2:4" ht="15" customHeight="1">
      <c r="B4" s="2"/>
      <c r="C4" s="3" t="s">
        <v>14</v>
      </c>
      <c r="D4" s="2"/>
    </row>
    <row r="5" spans="1:4" ht="15" customHeight="1">
      <c r="A5" s="3"/>
      <c r="B5" s="4" t="s">
        <v>18</v>
      </c>
      <c r="C5" s="4" t="s">
        <v>20</v>
      </c>
      <c r="D5" s="4" t="s">
        <v>22</v>
      </c>
    </row>
    <row r="6" spans="1:4" ht="15" customHeight="1">
      <c r="A6" s="5" t="s">
        <v>37</v>
      </c>
      <c r="B6" s="5">
        <v>0</v>
      </c>
      <c r="C6" s="5">
        <v>10</v>
      </c>
      <c r="D6" s="5">
        <v>0</v>
      </c>
    </row>
    <row r="8" spans="1:4" ht="15" customHeight="1">
      <c r="A8" s="1" t="s">
        <v>38</v>
      </c>
      <c r="B8" s="1">
        <v>10</v>
      </c>
      <c r="C8" s="1">
        <v>0</v>
      </c>
      <c r="D8" s="1">
        <v>0</v>
      </c>
    </row>
    <row r="10" spans="1:4" ht="15" customHeight="1">
      <c r="A10" s="1" t="s">
        <v>39</v>
      </c>
      <c r="B10" s="1">
        <v>-10</v>
      </c>
      <c r="C10" s="1">
        <v>10</v>
      </c>
      <c r="D10" s="1">
        <v>0</v>
      </c>
    </row>
    <row r="12" spans="1:4" ht="15" customHeight="1">
      <c r="A12" s="1" t="s">
        <v>32</v>
      </c>
      <c r="B12" s="1">
        <v>-1</v>
      </c>
      <c r="C12" s="1">
        <v>0</v>
      </c>
      <c r="D12" s="1">
        <v>10</v>
      </c>
    </row>
    <row r="14" spans="1:4" ht="15" customHeight="1">
      <c r="A14" s="3" t="s">
        <v>33</v>
      </c>
      <c r="B14" s="3">
        <v>0</v>
      </c>
      <c r="C14" s="3">
        <v>0</v>
      </c>
      <c r="D14" s="3">
        <v>0</v>
      </c>
    </row>
    <row r="15" spans="1:4" ht="15" customHeight="1">
      <c r="A15" s="6"/>
      <c r="B15" s="6"/>
      <c r="C15" s="6"/>
      <c r="D15" s="6"/>
    </row>
    <row r="16" spans="1:2" ht="15" customHeight="1">
      <c r="A16" s="1" t="s">
        <v>53</v>
      </c>
      <c r="B16" s="7" t="s">
        <v>37</v>
      </c>
    </row>
    <row r="17" ht="15" customHeight="1">
      <c r="B17" s="7" t="s">
        <v>38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 customHeight="1"/>
  <cols>
    <col min="1" max="1" width="21.421875" style="0" customWidth="1"/>
    <col min="2" max="4" width="12.28125" style="0" customWidth="1"/>
    <col min="5" max="6" width="9.140625" style="0" customWidth="1"/>
  </cols>
  <sheetData>
    <row r="1" ht="15" customHeight="1">
      <c r="A1" s="1" t="s">
        <v>49</v>
      </c>
    </row>
    <row r="3" spans="1:2" ht="15" customHeight="1">
      <c r="A3" s="1" t="s">
        <v>54</v>
      </c>
      <c r="B3" s="8">
        <v>3</v>
      </c>
    </row>
    <row r="4" spans="1:2" ht="15" customHeight="1">
      <c r="A4" s="1" t="s">
        <v>42</v>
      </c>
      <c r="B4" s="8">
        <v>18</v>
      </c>
    </row>
    <row r="5" spans="1:2" ht="15" customHeight="1">
      <c r="A5" s="1" t="s">
        <v>5</v>
      </c>
      <c r="B5" s="8">
        <v>20</v>
      </c>
    </row>
    <row r="6" spans="1:2" ht="15" customHeight="1">
      <c r="A6" s="1" t="s">
        <v>59</v>
      </c>
      <c r="B6" s="9">
        <v>0.1</v>
      </c>
    </row>
    <row r="7" spans="1:2" ht="15" customHeight="1">
      <c r="A7" s="1" t="s">
        <v>43</v>
      </c>
      <c r="B7" s="1">
        <v>1</v>
      </c>
    </row>
    <row r="9" spans="1:3" ht="15" customHeight="1">
      <c r="A9" s="1" t="s">
        <v>16</v>
      </c>
      <c r="C9" s="10">
        <f>MAX((20-(18*EXP(((-10/100)*1)))),0)</f>
        <v>3.7129264753527274</v>
      </c>
    </row>
    <row r="11" spans="1:3" ht="15" customHeight="1">
      <c r="A11" s="1" t="s">
        <v>57</v>
      </c>
      <c r="C11" s="10" t="s">
        <v>28</v>
      </c>
    </row>
    <row r="13" spans="1:3" ht="15" customHeight="1">
      <c r="A13" s="1" t="s">
        <v>13</v>
      </c>
      <c r="C13" s="10" t="s">
        <v>2</v>
      </c>
    </row>
    <row r="15" spans="1:4" ht="15" customHeight="1">
      <c r="A15" s="3" t="s">
        <v>25</v>
      </c>
      <c r="B15" s="2"/>
      <c r="C15" s="2"/>
      <c r="D15" s="2"/>
    </row>
    <row r="16" spans="1:5" ht="15" customHeight="1">
      <c r="A16" s="11"/>
      <c r="B16" s="4"/>
      <c r="C16" s="4" t="s">
        <v>35</v>
      </c>
      <c r="D16" s="12"/>
      <c r="E16" s="13"/>
    </row>
    <row r="17" spans="1:5" ht="15" customHeight="1">
      <c r="A17" s="14"/>
      <c r="B17" s="15"/>
      <c r="C17" s="16" t="s">
        <v>20</v>
      </c>
      <c r="D17" s="17"/>
      <c r="E17" s="13"/>
    </row>
    <row r="18" spans="1:5" ht="15" customHeight="1">
      <c r="A18" s="18" t="s">
        <v>9</v>
      </c>
      <c r="B18" s="19" t="s">
        <v>47</v>
      </c>
      <c r="C18" s="20" t="s">
        <v>7</v>
      </c>
      <c r="D18" s="21" t="s">
        <v>26</v>
      </c>
      <c r="E18" s="13"/>
    </row>
    <row r="19" spans="1:5" ht="15" customHeight="1">
      <c r="A19" s="22" t="s">
        <v>62</v>
      </c>
      <c r="B19" s="23">
        <v>-3</v>
      </c>
      <c r="C19" s="23" t="s">
        <v>50</v>
      </c>
      <c r="D19" s="24">
        <v>0</v>
      </c>
      <c r="E19" s="13"/>
    </row>
    <row r="20" spans="1:5" ht="15" customHeight="1">
      <c r="A20" s="25" t="s">
        <v>17</v>
      </c>
      <c r="B20" s="26">
        <v>20</v>
      </c>
      <c r="C20" s="26" t="s">
        <v>8</v>
      </c>
      <c r="D20" s="27" t="s">
        <v>8</v>
      </c>
      <c r="E20" s="13"/>
    </row>
    <row r="21" spans="1:4" ht="15" customHeight="1">
      <c r="A21" s="28" t="s">
        <v>56</v>
      </c>
      <c r="B21" s="29">
        <v>-17</v>
      </c>
      <c r="C21" s="30">
        <f>17*EXP(((10/100)*1))</f>
        <v>18.78790560728601</v>
      </c>
      <c r="D21" s="30">
        <f>17*EXP(((10/100)*1))</f>
        <v>18.78790560728601</v>
      </c>
    </row>
    <row r="22" spans="1:5" ht="15" customHeight="1">
      <c r="A22" s="11" t="s">
        <v>14</v>
      </c>
      <c r="B22" s="31">
        <v>0</v>
      </c>
      <c r="C22" s="31">
        <v>0.79</v>
      </c>
      <c r="D22" s="32" t="s">
        <v>44</v>
      </c>
      <c r="E22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 customHeight="1"/>
  <cols>
    <col min="1" max="1" width="22.28125" style="0" customWidth="1"/>
    <col min="2" max="4" width="12.28125" style="0" customWidth="1"/>
    <col min="5" max="6" width="9.140625" style="0" customWidth="1"/>
  </cols>
  <sheetData>
    <row r="1" ht="15" customHeight="1">
      <c r="A1" s="1" t="s">
        <v>48</v>
      </c>
    </row>
    <row r="3" spans="1:2" ht="15" customHeight="1">
      <c r="A3" s="1" t="s">
        <v>60</v>
      </c>
      <c r="B3" s="8">
        <v>1</v>
      </c>
    </row>
    <row r="4" spans="1:2" ht="15" customHeight="1">
      <c r="A4" s="1" t="s">
        <v>42</v>
      </c>
      <c r="B4" s="8">
        <v>40</v>
      </c>
    </row>
    <row r="5" spans="1:2" ht="15" customHeight="1">
      <c r="A5" s="1" t="s">
        <v>5</v>
      </c>
      <c r="B5" s="8">
        <v>37</v>
      </c>
    </row>
    <row r="6" spans="1:2" ht="15" customHeight="1">
      <c r="A6" s="1" t="s">
        <v>59</v>
      </c>
      <c r="B6" s="9">
        <v>0.05</v>
      </c>
    </row>
    <row r="7" spans="1:2" ht="15" customHeight="1">
      <c r="A7" s="1" t="s">
        <v>43</v>
      </c>
      <c r="B7" s="1">
        <v>0.5</v>
      </c>
    </row>
    <row r="9" spans="1:2" ht="15" customHeight="1">
      <c r="A9" s="1" t="s">
        <v>16</v>
      </c>
      <c r="B9" s="33">
        <f>MAX(((B4*EXP((-B6*B7)))-B5),0)</f>
        <v>2.012396481133308</v>
      </c>
    </row>
    <row r="11" spans="1:2" ht="15" customHeight="1">
      <c r="A11" s="1" t="s">
        <v>30</v>
      </c>
      <c r="B11" s="10" t="s">
        <v>29</v>
      </c>
    </row>
    <row r="13" spans="1:2" ht="15" customHeight="1">
      <c r="A13" s="1" t="s">
        <v>23</v>
      </c>
      <c r="B13" s="10" t="s">
        <v>2</v>
      </c>
    </row>
    <row r="17" spans="1:4" ht="15" customHeight="1">
      <c r="A17" s="3" t="s">
        <v>25</v>
      </c>
      <c r="B17" s="2"/>
      <c r="C17" s="2"/>
      <c r="D17" s="2"/>
    </row>
    <row r="18" spans="1:5" ht="15" customHeight="1">
      <c r="A18" s="14"/>
      <c r="B18" s="5"/>
      <c r="C18" s="16" t="s">
        <v>19</v>
      </c>
      <c r="D18" s="12"/>
      <c r="E18" s="13"/>
    </row>
    <row r="19" spans="1:5" ht="15" customHeight="1">
      <c r="A19" s="18" t="s">
        <v>9</v>
      </c>
      <c r="B19" s="19" t="s">
        <v>47</v>
      </c>
      <c r="C19" s="20" t="s">
        <v>51</v>
      </c>
      <c r="D19" s="21" t="s">
        <v>31</v>
      </c>
      <c r="E19" s="13"/>
    </row>
    <row r="20" spans="1:5" ht="15" customHeight="1">
      <c r="A20" s="34" t="s">
        <v>34</v>
      </c>
      <c r="B20" s="35">
        <v>-1</v>
      </c>
      <c r="C20" s="35" t="s">
        <v>36</v>
      </c>
      <c r="D20" s="36">
        <v>0</v>
      </c>
      <c r="E20" s="13"/>
    </row>
    <row r="21" spans="1:5" ht="13.5">
      <c r="A21" s="37" t="s">
        <v>55</v>
      </c>
      <c r="B21" s="38">
        <v>-37</v>
      </c>
      <c r="C21" s="38" t="s">
        <v>45</v>
      </c>
      <c r="D21" s="39" t="s">
        <v>45</v>
      </c>
      <c r="E21" s="13"/>
    </row>
    <row r="22" spans="1:4" ht="13.5">
      <c r="A22" s="40" t="s">
        <v>52</v>
      </c>
      <c r="B22" s="41">
        <v>38</v>
      </c>
      <c r="C22" s="42">
        <f>-38*EXP((0.5*(5/100)))</f>
        <v>-38.961974579928295</v>
      </c>
      <c r="D22" s="42">
        <f>-38*EXP((0.5*(5/100)))</f>
        <v>-38.961974579928295</v>
      </c>
    </row>
    <row r="23" spans="1:5" ht="13.5">
      <c r="A23" s="43" t="s">
        <v>14</v>
      </c>
      <c r="B23" s="44">
        <v>0</v>
      </c>
      <c r="C23" s="44">
        <v>0.04</v>
      </c>
      <c r="D23" s="45" t="s">
        <v>15</v>
      </c>
      <c r="E23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2">
      <selection activeCell="E13" sqref="E13"/>
    </sheetView>
  </sheetViews>
  <sheetFormatPr defaultColWidth="9.140625" defaultRowHeight="15" customHeight="1"/>
  <cols>
    <col min="1" max="1" width="33.421875" style="0" customWidth="1"/>
    <col min="2" max="4" width="20.7109375" style="0" customWidth="1"/>
    <col min="5" max="6" width="9.140625" style="0" customWidth="1"/>
  </cols>
  <sheetData>
    <row r="1" ht="15" customHeight="1">
      <c r="A1" s="1" t="s">
        <v>6</v>
      </c>
    </row>
    <row r="3" spans="1:2" ht="15" customHeight="1">
      <c r="A3" s="1" t="s">
        <v>27</v>
      </c>
      <c r="B3" s="8">
        <v>31</v>
      </c>
    </row>
    <row r="4" spans="1:2" ht="15" customHeight="1">
      <c r="A4" s="1" t="s">
        <v>59</v>
      </c>
      <c r="B4" s="9">
        <v>0.1</v>
      </c>
    </row>
    <row r="5" spans="1:2" ht="15" customHeight="1">
      <c r="A5" s="1" t="s">
        <v>54</v>
      </c>
      <c r="B5" s="8">
        <v>3</v>
      </c>
    </row>
    <row r="6" spans="1:2" ht="15" customHeight="1">
      <c r="A6" s="1" t="s">
        <v>42</v>
      </c>
      <c r="B6" s="8">
        <v>30</v>
      </c>
    </row>
    <row r="7" spans="1:2" ht="15" customHeight="1">
      <c r="A7" s="1" t="s">
        <v>43</v>
      </c>
      <c r="B7" s="1">
        <v>0.25</v>
      </c>
    </row>
    <row r="10" spans="1:2" ht="15" customHeight="1">
      <c r="A10" s="1" t="s">
        <v>12</v>
      </c>
      <c r="B10" s="10">
        <f>(3+(30*EXP((-0.1*0.25))))-31</f>
        <v>1.2592973608499776</v>
      </c>
    </row>
    <row r="13" ht="15" customHeight="1">
      <c r="A13" s="1" t="s">
        <v>11</v>
      </c>
    </row>
    <row r="15" spans="1:2" ht="15" customHeight="1">
      <c r="A15" s="1" t="s">
        <v>10</v>
      </c>
      <c r="B15" s="26" t="s">
        <v>46</v>
      </c>
    </row>
    <row r="16" spans="1:4" ht="15" customHeight="1">
      <c r="A16" s="2"/>
      <c r="B16" s="2"/>
      <c r="C16" s="2"/>
      <c r="D16" s="2"/>
    </row>
    <row r="17" spans="1:4" ht="15" customHeight="1">
      <c r="A17" s="12" t="s">
        <v>9</v>
      </c>
      <c r="B17" s="46" t="s">
        <v>47</v>
      </c>
      <c r="C17" s="20" t="s">
        <v>58</v>
      </c>
      <c r="D17" s="20" t="s">
        <v>61</v>
      </c>
    </row>
    <row r="18" spans="1:4" ht="15" customHeight="1">
      <c r="A18" s="47" t="s">
        <v>3</v>
      </c>
      <c r="B18" s="48">
        <v>2.25</v>
      </c>
      <c r="C18" s="23">
        <v>0</v>
      </c>
      <c r="D18" s="23" t="s">
        <v>0</v>
      </c>
    </row>
    <row r="19" spans="1:4" ht="15" customHeight="1">
      <c r="A19" s="49" t="s">
        <v>17</v>
      </c>
      <c r="B19" s="50">
        <v>31</v>
      </c>
      <c r="C19" s="26" t="s">
        <v>8</v>
      </c>
      <c r="D19" s="26" t="s">
        <v>8</v>
      </c>
    </row>
    <row r="20" spans="1:4" ht="15" customHeight="1">
      <c r="A20" s="51" t="s">
        <v>62</v>
      </c>
      <c r="B20" s="52">
        <v>-3</v>
      </c>
      <c r="C20" s="38" t="s">
        <v>0</v>
      </c>
      <c r="D20" s="38">
        <v>0</v>
      </c>
    </row>
    <row r="21" spans="1:4" ht="15" customHeight="1">
      <c r="A21" s="53" t="s">
        <v>21</v>
      </c>
      <c r="B21" s="54">
        <v>-30.25</v>
      </c>
      <c r="C21" s="42">
        <f>30.25*EXP((0.25*(10/100)))</f>
        <v>31.015782395863972</v>
      </c>
      <c r="D21" s="42">
        <f>30.25*EXP((0.25*(10/100)))</f>
        <v>31.015782395863972</v>
      </c>
    </row>
    <row r="22" spans="1:4" ht="15" customHeight="1">
      <c r="A22" s="12" t="s">
        <v>14</v>
      </c>
      <c r="B22" s="55">
        <f>SUM(B18:B21)</f>
        <v>0</v>
      </c>
      <c r="C22" s="31">
        <v>1.02</v>
      </c>
      <c r="D22" s="31">
        <v>1.02</v>
      </c>
    </row>
    <row r="23" spans="1:4" ht="15" customHeight="1">
      <c r="A23" s="6"/>
      <c r="B23" s="6"/>
      <c r="C23" s="6"/>
      <c r="D23" s="6"/>
    </row>
    <row r="27" ht="15" customHeight="1">
      <c r="A27" s="1" t="s">
        <v>24</v>
      </c>
    </row>
    <row r="29" spans="1:2" ht="15" customHeight="1">
      <c r="A29" s="1" t="s">
        <v>23</v>
      </c>
      <c r="B29" s="26" t="s">
        <v>2</v>
      </c>
    </row>
    <row r="30" spans="1:4" ht="15" customHeight="1">
      <c r="A30" s="2"/>
      <c r="B30" s="2"/>
      <c r="C30" s="2"/>
      <c r="D30" s="2"/>
    </row>
    <row r="31" spans="1:4" ht="15" customHeight="1">
      <c r="A31" s="12" t="s">
        <v>9</v>
      </c>
      <c r="B31" s="46" t="s">
        <v>47</v>
      </c>
      <c r="C31" s="20" t="s">
        <v>58</v>
      </c>
      <c r="D31" s="20" t="s">
        <v>61</v>
      </c>
    </row>
    <row r="32" spans="1:4" ht="15" customHeight="1">
      <c r="A32" s="56" t="s">
        <v>34</v>
      </c>
      <c r="B32" s="48">
        <v>-1</v>
      </c>
      <c r="C32" s="23">
        <v>0</v>
      </c>
      <c r="D32" s="23" t="s">
        <v>41</v>
      </c>
    </row>
    <row r="33" spans="1:4" ht="15" customHeight="1">
      <c r="A33" s="49" t="s">
        <v>55</v>
      </c>
      <c r="B33" s="50">
        <v>-31</v>
      </c>
      <c r="C33" s="26" t="s">
        <v>45</v>
      </c>
      <c r="D33" s="26" t="s">
        <v>45</v>
      </c>
    </row>
    <row r="34" spans="1:4" ht="15" customHeight="1">
      <c r="A34" s="49" t="s">
        <v>40</v>
      </c>
      <c r="B34" s="50">
        <v>3</v>
      </c>
      <c r="C34" s="26" t="s">
        <v>41</v>
      </c>
      <c r="D34" s="26">
        <v>0</v>
      </c>
    </row>
    <row r="35" spans="1:4" ht="15" customHeight="1">
      <c r="A35" s="53" t="s">
        <v>1</v>
      </c>
      <c r="B35" s="54">
        <v>29</v>
      </c>
      <c r="C35" s="42">
        <f>-29*EXP((0.1*0.25))</f>
        <v>-29.734138495208438</v>
      </c>
      <c r="D35" s="42">
        <f>-29*EXP((0.1*0.25))</f>
        <v>-29.734138495208438</v>
      </c>
    </row>
    <row r="36" spans="1:4" ht="15" customHeight="1">
      <c r="A36" s="12" t="s">
        <v>14</v>
      </c>
      <c r="B36" s="55">
        <f>SUM(B32:B35)</f>
        <v>0</v>
      </c>
      <c r="C36" s="31">
        <v>0.27</v>
      </c>
      <c r="D36" s="31">
        <v>0.27</v>
      </c>
    </row>
  </sheetData>
  <sheetProtection/>
  <printOptions/>
  <pageMargins left="0.25" right="0.25" top="0.25" bottom="0.2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Suarez</dc:creator>
  <cp:keywords/>
  <dc:description/>
  <cp:lastModifiedBy>Mari</cp:lastModifiedBy>
  <dcterms:created xsi:type="dcterms:W3CDTF">2012-02-02T02:46:13Z</dcterms:created>
  <dcterms:modified xsi:type="dcterms:W3CDTF">2012-02-09T21:57:19Z</dcterms:modified>
  <cp:category/>
  <cp:version/>
  <cp:contentType/>
  <cp:contentStatus/>
</cp:coreProperties>
</file>