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9095" windowHeight="84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4" i="1"/>
  <c r="E16"/>
  <c r="C18"/>
  <c r="E18" s="1"/>
  <c r="C19"/>
  <c r="E19" s="1"/>
  <c r="C20"/>
  <c r="E20" s="1"/>
  <c r="C21"/>
  <c r="E21" s="1"/>
  <c r="C22"/>
  <c r="E22" s="1"/>
  <c r="C23"/>
  <c r="E23" s="1"/>
  <c r="C24"/>
  <c r="E24" s="1"/>
  <c r="C25"/>
  <c r="E25" s="1"/>
  <c r="C26"/>
  <c r="E26" s="1"/>
  <c r="C27"/>
  <c r="E27" s="1"/>
  <c r="C28"/>
  <c r="E28" s="1"/>
  <c r="C9"/>
  <c r="C17"/>
  <c r="E17" s="1"/>
  <c r="C16"/>
  <c r="C15"/>
  <c r="E15" s="1"/>
  <c r="C14"/>
  <c r="C13"/>
  <c r="E13" s="1"/>
  <c r="B11"/>
  <c r="E29" l="1"/>
</calcChain>
</file>

<file path=xl/sharedStrings.xml><?xml version="1.0" encoding="utf-8"?>
<sst xmlns="http://schemas.openxmlformats.org/spreadsheetml/2006/main" count="36" uniqueCount="22">
  <si>
    <t>Interest Rate</t>
  </si>
  <si>
    <t>Development</t>
  </si>
  <si>
    <t>Plot Testing</t>
  </si>
  <si>
    <t>Ramp Up</t>
  </si>
  <si>
    <t>Unit cost</t>
  </si>
  <si>
    <t>Unit price</t>
  </si>
  <si>
    <t>Marketing and Support (Per year)</t>
  </si>
  <si>
    <t>Sales Volume (per year)</t>
  </si>
  <si>
    <t>Quarters</t>
  </si>
  <si>
    <t>Q1 to Q3</t>
  </si>
  <si>
    <t>Q3 , Q4</t>
  </si>
  <si>
    <t>Year 2 onwards</t>
  </si>
  <si>
    <t>quarterly interest rate</t>
  </si>
  <si>
    <t>Quarter</t>
  </si>
  <si>
    <t>Cash Flow</t>
  </si>
  <si>
    <t>Description</t>
  </si>
  <si>
    <t>Year</t>
  </si>
  <si>
    <t>Yr 2 Q1 Onwards</t>
  </si>
  <si>
    <t>Development+ Plot Testing + Ramp Up</t>
  </si>
  <si>
    <t>Plot Testing + Ramp Up</t>
  </si>
  <si>
    <t>Sales volume x profit - Mktg n support</t>
  </si>
  <si>
    <t>PV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</si>
</sst>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9" fontId="0" fillId="2" borderId="0" xfId="0" applyNumberFormat="1" applyFill="1"/>
    <xf numFmtId="3" fontId="0" fillId="2" borderId="0" xfId="0" applyNumberFormat="1" applyFill="1"/>
    <xf numFmtId="9" fontId="0" fillId="2" borderId="0" xfId="3" applyFont="1" applyFill="1"/>
    <xf numFmtId="44" fontId="0" fillId="2" borderId="0" xfId="2" applyFont="1" applyFill="1"/>
    <xf numFmtId="43" fontId="0" fillId="2" borderId="0" xfId="1" applyFont="1" applyFill="1"/>
    <xf numFmtId="44" fontId="2" fillId="3" borderId="1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E4" sqref="E4"/>
    </sheetView>
  </sheetViews>
  <sheetFormatPr defaultColWidth="25.7109375" defaultRowHeight="15"/>
  <cols>
    <col min="1" max="1" width="32.5703125" style="1" customWidth="1"/>
    <col min="2" max="3" width="25.7109375" style="1"/>
    <col min="4" max="4" width="35.5703125" style="1" customWidth="1"/>
    <col min="5" max="16384" width="25.7109375" style="1"/>
  </cols>
  <sheetData>
    <row r="1" spans="1:5">
      <c r="C1" s="1" t="s">
        <v>8</v>
      </c>
    </row>
    <row r="2" spans="1:5">
      <c r="A2" s="1" t="s">
        <v>0</v>
      </c>
      <c r="B2" s="2">
        <v>0.08</v>
      </c>
    </row>
    <row r="3" spans="1:5">
      <c r="A3" s="1" t="s">
        <v>1</v>
      </c>
      <c r="B3" s="3">
        <v>1000000</v>
      </c>
      <c r="C3" s="1" t="s">
        <v>9</v>
      </c>
    </row>
    <row r="4" spans="1:5">
      <c r="A4" s="1" t="s">
        <v>2</v>
      </c>
      <c r="B4" s="3">
        <v>200000</v>
      </c>
      <c r="C4" s="1" t="s">
        <v>10</v>
      </c>
    </row>
    <row r="5" spans="1:5">
      <c r="A5" s="1" t="s">
        <v>3</v>
      </c>
      <c r="B5" s="3">
        <v>400000</v>
      </c>
      <c r="C5" s="1" t="s">
        <v>10</v>
      </c>
    </row>
    <row r="6" spans="1:5">
      <c r="A6" s="1" t="s">
        <v>6</v>
      </c>
      <c r="B6" s="3">
        <v>150000</v>
      </c>
      <c r="C6" s="1" t="s">
        <v>17</v>
      </c>
    </row>
    <row r="7" spans="1:5">
      <c r="A7" s="1" t="s">
        <v>7</v>
      </c>
      <c r="B7" s="1">
        <v>60000</v>
      </c>
      <c r="C7" s="1" t="s">
        <v>11</v>
      </c>
    </row>
    <row r="8" spans="1:5">
      <c r="A8" s="1" t="s">
        <v>4</v>
      </c>
      <c r="B8" s="1">
        <v>100</v>
      </c>
    </row>
    <row r="9" spans="1:5">
      <c r="A9" s="1" t="s">
        <v>5</v>
      </c>
      <c r="B9" s="1">
        <v>170</v>
      </c>
      <c r="C9" s="6">
        <f>15000*70</f>
        <v>1050000</v>
      </c>
    </row>
    <row r="11" spans="1:5">
      <c r="A11" s="1" t="s">
        <v>12</v>
      </c>
      <c r="B11" s="4">
        <f>B2/4</f>
        <v>0.02</v>
      </c>
    </row>
    <row r="12" spans="1:5">
      <c r="A12" s="1" t="s">
        <v>16</v>
      </c>
      <c r="B12" s="1" t="s">
        <v>13</v>
      </c>
      <c r="C12" s="1" t="s">
        <v>14</v>
      </c>
      <c r="D12" s="1" t="s">
        <v>15</v>
      </c>
      <c r="E12" s="1" t="s">
        <v>21</v>
      </c>
    </row>
    <row r="13" spans="1:5">
      <c r="A13" s="1">
        <v>1</v>
      </c>
      <c r="B13" s="1">
        <v>1</v>
      </c>
      <c r="C13" s="5">
        <f>-$B$3/3</f>
        <v>-333333.33333333331</v>
      </c>
      <c r="D13" s="1" t="s">
        <v>1</v>
      </c>
      <c r="E13" s="5">
        <f>C13/(1+$B$11)^B13</f>
        <v>-326797.38562091498</v>
      </c>
    </row>
    <row r="14" spans="1:5">
      <c r="A14" s="1">
        <v>1</v>
      </c>
      <c r="B14" s="1">
        <v>2</v>
      </c>
      <c r="C14" s="5">
        <f t="shared" ref="C14" si="0">-$B$3/3</f>
        <v>-333333.33333333331</v>
      </c>
      <c r="D14" s="1" t="s">
        <v>1</v>
      </c>
      <c r="E14" s="5">
        <f t="shared" ref="E14:E28" si="1">C14/(1+$B$11)^B14</f>
        <v>-320389.59374599514</v>
      </c>
    </row>
    <row r="15" spans="1:5">
      <c r="A15" s="1">
        <v>1</v>
      </c>
      <c r="B15" s="1">
        <v>3</v>
      </c>
      <c r="C15" s="5">
        <f>-$B$3/3-$B$4/2-$B$5/2</f>
        <v>-633333.33333333326</v>
      </c>
      <c r="D15" s="1" t="s">
        <v>18</v>
      </c>
      <c r="E15" s="5">
        <f t="shared" si="1"/>
        <v>-596804.14521312818</v>
      </c>
    </row>
    <row r="16" spans="1:5">
      <c r="A16" s="1">
        <v>1</v>
      </c>
      <c r="B16" s="1">
        <v>4</v>
      </c>
      <c r="C16" s="5">
        <f>-$B$4/2-$B$5/2</f>
        <v>-300000</v>
      </c>
      <c r="D16" s="1" t="s">
        <v>19</v>
      </c>
      <c r="E16" s="5">
        <f t="shared" si="1"/>
        <v>-277153.62780795427</v>
      </c>
    </row>
    <row r="17" spans="1:5">
      <c r="A17" s="1">
        <v>2</v>
      </c>
      <c r="B17" s="1">
        <v>5</v>
      </c>
      <c r="C17" s="5">
        <f>-$B$6/4+$B$7/4*($B$9-$B$8)</f>
        <v>1012500</v>
      </c>
      <c r="D17" s="1" t="s">
        <v>20</v>
      </c>
      <c r="E17" s="5">
        <f t="shared" si="1"/>
        <v>917052.44495278981</v>
      </c>
    </row>
    <row r="18" spans="1:5">
      <c r="A18" s="1">
        <v>2</v>
      </c>
      <c r="B18" s="1">
        <v>6</v>
      </c>
      <c r="C18" s="5">
        <f t="shared" ref="C18:C28" si="2">-$B$6/4+$B$7/4*($B$9-$B$8)</f>
        <v>1012500</v>
      </c>
      <c r="D18" s="1" t="s">
        <v>20</v>
      </c>
      <c r="E18" s="5">
        <f t="shared" si="1"/>
        <v>899071.02446351945</v>
      </c>
    </row>
    <row r="19" spans="1:5">
      <c r="A19" s="1">
        <v>2</v>
      </c>
      <c r="B19" s="1">
        <v>7</v>
      </c>
      <c r="C19" s="5">
        <f t="shared" si="2"/>
        <v>1012500</v>
      </c>
      <c r="D19" s="1" t="s">
        <v>20</v>
      </c>
      <c r="E19" s="5">
        <f t="shared" si="1"/>
        <v>881442.18084658787</v>
      </c>
    </row>
    <row r="20" spans="1:5">
      <c r="A20" s="1">
        <v>2</v>
      </c>
      <c r="B20" s="1">
        <v>8</v>
      </c>
      <c r="C20" s="5">
        <f t="shared" si="2"/>
        <v>1012500</v>
      </c>
      <c r="D20" s="1" t="s">
        <v>20</v>
      </c>
      <c r="E20" s="5">
        <f t="shared" si="1"/>
        <v>864159.00082998804</v>
      </c>
    </row>
    <row r="21" spans="1:5">
      <c r="A21" s="1">
        <v>3</v>
      </c>
      <c r="B21" s="1">
        <v>9</v>
      </c>
      <c r="C21" s="5">
        <f t="shared" si="2"/>
        <v>1012500</v>
      </c>
      <c r="D21" s="1" t="s">
        <v>20</v>
      </c>
      <c r="E21" s="5">
        <f t="shared" si="1"/>
        <v>847214.70669606666</v>
      </c>
    </row>
    <row r="22" spans="1:5">
      <c r="A22" s="1">
        <v>3</v>
      </c>
      <c r="B22" s="1">
        <v>10</v>
      </c>
      <c r="C22" s="5">
        <f t="shared" si="2"/>
        <v>1012500</v>
      </c>
      <c r="D22" s="1" t="s">
        <v>20</v>
      </c>
      <c r="E22" s="5">
        <f t="shared" si="1"/>
        <v>830602.65362359479</v>
      </c>
    </row>
    <row r="23" spans="1:5">
      <c r="A23" s="1">
        <v>3</v>
      </c>
      <c r="B23" s="1">
        <v>11</v>
      </c>
      <c r="C23" s="5">
        <f t="shared" si="2"/>
        <v>1012500</v>
      </c>
      <c r="D23" s="1" t="s">
        <v>20</v>
      </c>
      <c r="E23" s="5">
        <f t="shared" si="1"/>
        <v>814316.32708195574</v>
      </c>
    </row>
    <row r="24" spans="1:5">
      <c r="A24" s="1">
        <v>3</v>
      </c>
      <c r="B24" s="1">
        <v>12</v>
      </c>
      <c r="C24" s="5">
        <f t="shared" si="2"/>
        <v>1012500</v>
      </c>
      <c r="D24" s="1" t="s">
        <v>20</v>
      </c>
      <c r="E24" s="5">
        <f t="shared" si="1"/>
        <v>798349.3402764271</v>
      </c>
    </row>
    <row r="25" spans="1:5">
      <c r="A25" s="1">
        <v>4</v>
      </c>
      <c r="B25" s="1">
        <v>13</v>
      </c>
      <c r="C25" s="5">
        <f t="shared" si="2"/>
        <v>1012500</v>
      </c>
      <c r="D25" s="1" t="s">
        <v>20</v>
      </c>
      <c r="E25" s="5">
        <f t="shared" si="1"/>
        <v>782695.43164355599</v>
      </c>
    </row>
    <row r="26" spans="1:5">
      <c r="A26" s="1">
        <v>4</v>
      </c>
      <c r="B26" s="1">
        <v>14</v>
      </c>
      <c r="C26" s="5">
        <f t="shared" si="2"/>
        <v>1012500</v>
      </c>
      <c r="D26" s="1" t="s">
        <v>20</v>
      </c>
      <c r="E26" s="5">
        <f t="shared" si="1"/>
        <v>767348.46239564312</v>
      </c>
    </row>
    <row r="27" spans="1:5">
      <c r="A27" s="1">
        <v>4</v>
      </c>
      <c r="B27" s="1">
        <v>15</v>
      </c>
      <c r="C27" s="5">
        <f t="shared" si="2"/>
        <v>1012500</v>
      </c>
      <c r="D27" s="1" t="s">
        <v>20</v>
      </c>
      <c r="E27" s="5">
        <f t="shared" si="1"/>
        <v>752302.41411337582</v>
      </c>
    </row>
    <row r="28" spans="1:5">
      <c r="A28" s="1">
        <v>4</v>
      </c>
      <c r="B28" s="1">
        <v>16</v>
      </c>
      <c r="C28" s="5">
        <f t="shared" si="2"/>
        <v>1012500</v>
      </c>
      <c r="D28" s="1" t="s">
        <v>20</v>
      </c>
      <c r="E28" s="5">
        <f t="shared" si="1"/>
        <v>737551.38638566236</v>
      </c>
    </row>
    <row r="29" spans="1:5" ht="15.75" thickBot="1">
      <c r="E29" s="7">
        <f>SUM(E13:E28)</f>
        <v>8370960.6209211741</v>
      </c>
    </row>
    <row r="30" spans="1:5" ht="15.75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Ambika</dc:creator>
  <cp:lastModifiedBy>USER</cp:lastModifiedBy>
  <dcterms:created xsi:type="dcterms:W3CDTF">2009-05-14T20:20:54Z</dcterms:created>
  <dcterms:modified xsi:type="dcterms:W3CDTF">2011-09-20T04:18:54Z</dcterms:modified>
</cp:coreProperties>
</file>