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18915" windowHeight="7695"/>
  </bookViews>
  <sheets>
    <sheet name="template to complete" sheetId="3" r:id="rId1"/>
    <sheet name="problem data" sheetId="1" r:id="rId2"/>
  </sheets>
  <definedNames>
    <definedName name="_rep1">#REF!</definedName>
    <definedName name="_rep2">#REF!</definedName>
    <definedName name="_rep3">#REF!</definedName>
    <definedName name="_rep4">#REF!</definedName>
    <definedName name="class">#REF!</definedName>
    <definedName name="name">#REF!</definedName>
    <definedName name="print_rep1">#REF!</definedName>
    <definedName name="print_rep2">#REF!</definedName>
    <definedName name="print_rep3">#REF!</definedName>
    <definedName name="print_rep4">#REF!</definedName>
    <definedName name="_xlnm.Print_Titles" localSheetId="1">'problem data'!$1:$2</definedName>
    <definedName name="_xlnm.Print_Titles" localSheetId="0">'template to complete'!$1:$4</definedName>
    <definedName name="prob">#REF!</definedName>
    <definedName name="R_Names">#REF!</definedName>
    <definedName name="R_Nbr">#REF!</definedName>
    <definedName name="start_rep1">#REF!</definedName>
    <definedName name="start_rep2">#REF!</definedName>
    <definedName name="start_rep3">#REF!</definedName>
    <definedName name="start_rep4">#REF!</definedName>
  </definedNames>
  <calcPr calcId="125725"/>
</workbook>
</file>

<file path=xl/calcChain.xml><?xml version="1.0" encoding="utf-8"?>
<calcChain xmlns="http://schemas.openxmlformats.org/spreadsheetml/2006/main">
  <c r="E61" i="1"/>
  <c r="E50"/>
  <c r="E54" s="1"/>
  <c r="H30" i="3" l="1"/>
  <c r="H13"/>
  <c r="E13"/>
  <c r="G13"/>
  <c r="F13"/>
  <c r="F18"/>
  <c r="H21" l="1"/>
  <c r="F21"/>
  <c r="G21"/>
  <c r="G30"/>
  <c r="E114"/>
  <c r="E30"/>
  <c r="F30"/>
  <c r="G37" l="1"/>
  <c r="F37"/>
  <c r="E21"/>
  <c r="F87" l="1"/>
  <c r="E37"/>
  <c r="H37"/>
  <c r="E121" l="1"/>
  <c r="E109"/>
  <c r="E65" l="1"/>
  <c r="H65"/>
  <c r="E101"/>
  <c r="F65" l="1"/>
  <c r="G65"/>
</calcChain>
</file>

<file path=xl/comments1.xml><?xml version="1.0" encoding="utf-8"?>
<comments xmlns="http://schemas.openxmlformats.org/spreadsheetml/2006/main">
  <authors>
    <author>x</author>
    <author>Jack Terry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Enter the appropriate data in the yellow cells.  Your final answers for each section will be verified. 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Enter the appropriate data in the yellow cells.  Your answers for "Cash balance, ending"  will be verified. </t>
        </r>
      </text>
    </comment>
    <comment ref="F72" authorId="0">
      <text>
        <r>
          <rPr>
            <sz val="9"/>
            <color indexed="81"/>
            <rFont val="Tahoma"/>
            <family val="2"/>
          </rPr>
          <t xml:space="preserve">Enter the appropriate data in the yellow cells.  Your answer for "Net income"  will be verified. </t>
        </r>
      </text>
    </comment>
    <comment ref="E95" authorId="0">
      <text>
        <r>
          <rPr>
            <sz val="9"/>
            <color indexed="81"/>
            <rFont val="Tahoma"/>
            <family val="2"/>
          </rPr>
          <t xml:space="preserve">Enter the appropriate data in the yellow cells.  Your answer for "Total assets"  will be verified. </t>
        </r>
      </text>
    </comment>
    <comment ref="E96" authorId="1">
      <text>
        <r>
          <rPr>
            <b/>
            <sz val="8"/>
            <color indexed="81"/>
            <rFont val="Tahoma"/>
            <family val="2"/>
          </rPr>
          <t xml:space="preserve">HINT:  </t>
        </r>
        <r>
          <rPr>
            <sz val="8"/>
            <color indexed="81"/>
            <rFont val="Tahoma"/>
            <family val="2"/>
          </rPr>
          <t>Use calculation below.</t>
        </r>
      </text>
    </comment>
    <comment ref="E107" authorId="1">
      <text>
        <r>
          <rPr>
            <b/>
            <sz val="8"/>
            <color indexed="81"/>
            <rFont val="Tahoma"/>
            <family val="2"/>
          </rPr>
          <t xml:space="preserve">HINT:  </t>
        </r>
        <r>
          <rPr>
            <sz val="8"/>
            <color indexed="81"/>
            <rFont val="Tahoma"/>
            <family val="2"/>
          </rPr>
          <t>Use calculation below.</t>
        </r>
      </text>
    </comment>
  </commentList>
</comments>
</file>

<file path=xl/sharedStrings.xml><?xml version="1.0" encoding="utf-8"?>
<sst xmlns="http://schemas.openxmlformats.org/spreadsheetml/2006/main" count="167" uniqueCount="141">
  <si>
    <t>Given Data Case 08-29:</t>
  </si>
  <si>
    <t>CRAVAT SALES COMPANY</t>
  </si>
  <si>
    <t>Minimum ending cash balance</t>
  </si>
  <si>
    <t>Selling price</t>
  </si>
  <si>
    <t>Recent and forecast sales (in units):</t>
  </si>
  <si>
    <t>January (actual)</t>
  </si>
  <si>
    <t>February (actual)</t>
  </si>
  <si>
    <t>March (actual)</t>
  </si>
  <si>
    <t>April</t>
  </si>
  <si>
    <t>May</t>
  </si>
  <si>
    <t>June</t>
  </si>
  <si>
    <t>July</t>
  </si>
  <si>
    <t>August</t>
  </si>
  <si>
    <t>September</t>
  </si>
  <si>
    <t xml:space="preserve">Desired ending inventories (percentage </t>
  </si>
  <si>
    <t xml:space="preserve">   of next month's sales)</t>
  </si>
  <si>
    <t>Cost of earrings</t>
  </si>
  <si>
    <t>Purchases paid as follows:</t>
  </si>
  <si>
    <t xml:space="preserve"> In month of purchase</t>
  </si>
  <si>
    <t xml:space="preserve"> In following month</t>
  </si>
  <si>
    <t>Collection on sales:</t>
  </si>
  <si>
    <t xml:space="preserve"> Sales collected current month</t>
  </si>
  <si>
    <t xml:space="preserve"> Sales collected following month</t>
  </si>
  <si>
    <t xml:space="preserve"> Sales collected 2nd month following </t>
  </si>
  <si>
    <t>Variable monthly expenses:</t>
  </si>
  <si>
    <t xml:space="preserve"> Sales commissions (per tie)</t>
  </si>
  <si>
    <t>Fixed monthly expenses:</t>
  </si>
  <si>
    <t xml:space="preserve">  Wages and salaries</t>
  </si>
  <si>
    <t xml:space="preserve">  Utilities</t>
  </si>
  <si>
    <t xml:space="preserve">  Insurance</t>
  </si>
  <si>
    <t xml:space="preserve">  Depreciation</t>
  </si>
  <si>
    <t xml:space="preserve">  Miscellaneous</t>
  </si>
  <si>
    <t>Land purchased in May</t>
  </si>
  <si>
    <t>Dividends declared each quarter</t>
  </si>
  <si>
    <t>Balance sheet at March 31:</t>
  </si>
  <si>
    <t>Assets</t>
  </si>
  <si>
    <t>Cash</t>
  </si>
  <si>
    <t>Accounts receivable</t>
  </si>
  <si>
    <t xml:space="preserve">  February sales</t>
  </si>
  <si>
    <t xml:space="preserve">  March sales</t>
  </si>
  <si>
    <t>Inventory (31,500 units)</t>
  </si>
  <si>
    <t>Prepaid insurance</t>
  </si>
  <si>
    <t>Fixed assets, net of depreciation</t>
  </si>
  <si>
    <t>Total assets</t>
  </si>
  <si>
    <t>Liabilities and Stockholders' Equity</t>
  </si>
  <si>
    <t>Accounts payable</t>
  </si>
  <si>
    <t>Dividends payable</t>
  </si>
  <si>
    <t>Capital stock</t>
  </si>
  <si>
    <t xml:space="preserve">Retained earnings </t>
  </si>
  <si>
    <t>Total liabilities and stockholders' equity</t>
  </si>
  <si>
    <t>Agreement with Bank:</t>
  </si>
  <si>
    <t>Borrowing increments</t>
  </si>
  <si>
    <t>Maximum borrowing amount</t>
  </si>
  <si>
    <t>Interest rate per month</t>
  </si>
  <si>
    <t>Repayment increments</t>
  </si>
  <si>
    <t>Total of interest paid each quarter</t>
  </si>
  <si>
    <t>Required minimum cash balance</t>
  </si>
  <si>
    <t xml:space="preserve">  Balance, June 30</t>
  </si>
  <si>
    <t xml:space="preserve">  Less dividends declared</t>
  </si>
  <si>
    <t xml:space="preserve">  Total</t>
  </si>
  <si>
    <t xml:space="preserve">  Add net income</t>
  </si>
  <si>
    <t xml:space="preserve">  Balance, March 31</t>
  </si>
  <si>
    <t>Retained earnings at June 30:</t>
  </si>
  <si>
    <t xml:space="preserve">  June sales</t>
  </si>
  <si>
    <t xml:space="preserve">  May sales</t>
  </si>
  <si>
    <t>Accounts receivable at June 30:</t>
  </si>
  <si>
    <t>Total liabilities and equity</t>
  </si>
  <si>
    <t>Capital stock, no par</t>
  </si>
  <si>
    <t>Loans payable, bank</t>
  </si>
  <si>
    <t>Accounts payable, purchases</t>
  </si>
  <si>
    <t>Unexpired insurance</t>
  </si>
  <si>
    <t>Inventory</t>
  </si>
  <si>
    <t xml:space="preserve">Accounts receivable </t>
  </si>
  <si>
    <t>June 30</t>
  </si>
  <si>
    <t>Budgeted Balance Sheet</t>
  </si>
  <si>
    <t>4.</t>
  </si>
  <si>
    <t>Net income</t>
  </si>
  <si>
    <t>Less interest expense</t>
  </si>
  <si>
    <t>Net operating income</t>
  </si>
  <si>
    <t xml:space="preserve">  Insurance expired</t>
  </si>
  <si>
    <t xml:space="preserve">  Salaries and wages</t>
  </si>
  <si>
    <t>Fixed expenses:</t>
  </si>
  <si>
    <t>Contribution margin</t>
  </si>
  <si>
    <t xml:space="preserve">  Commissions</t>
  </si>
  <si>
    <t xml:space="preserve">  Cost of goods sold</t>
  </si>
  <si>
    <t>Variable expenses:</t>
  </si>
  <si>
    <t>Sales</t>
  </si>
  <si>
    <t>Sales in units</t>
  </si>
  <si>
    <t>For the Three Months Ended June 30</t>
  </si>
  <si>
    <t>Budgeted Income Statement</t>
  </si>
  <si>
    <t>3.</t>
  </si>
  <si>
    <t>Cash balance, ending</t>
  </si>
  <si>
    <t>Total financing</t>
  </si>
  <si>
    <t xml:space="preserve">  Interest</t>
  </si>
  <si>
    <t xml:space="preserve">  Repayments</t>
  </si>
  <si>
    <t xml:space="preserve">  Borrowings</t>
  </si>
  <si>
    <t>Financing:</t>
  </si>
  <si>
    <t xml:space="preserve">  over disbursements</t>
  </si>
  <si>
    <t>Excess (deficiency) of receipts</t>
  </si>
  <si>
    <t>Total disbursements</t>
  </si>
  <si>
    <t xml:space="preserve">  Land purchases</t>
  </si>
  <si>
    <t xml:space="preserve">  Dividends paid</t>
  </si>
  <si>
    <t xml:space="preserve">  Sales commissions</t>
  </si>
  <si>
    <t xml:space="preserve">  Purchase of inventory</t>
  </si>
  <si>
    <t>Less disbursements:</t>
  </si>
  <si>
    <t>Total cash available</t>
  </si>
  <si>
    <t>Add receipts from customers</t>
  </si>
  <si>
    <t>Cash balance, beginning</t>
  </si>
  <si>
    <t>Quarter</t>
  </si>
  <si>
    <t>For the Three Months Ending June 30</t>
  </si>
  <si>
    <t>Cash Budget</t>
  </si>
  <si>
    <t>2.</t>
  </si>
  <si>
    <t>Total cash payments</t>
  </si>
  <si>
    <t>June purchases</t>
  </si>
  <si>
    <t>May purchases</t>
  </si>
  <si>
    <t>April purchases</t>
  </si>
  <si>
    <t>March purchases</t>
  </si>
  <si>
    <t>1d. Budgeted cash disbursements for merchandise purchases:</t>
  </si>
  <si>
    <t>Required dollar purchases</t>
  </si>
  <si>
    <t>Unit cost</t>
  </si>
  <si>
    <t>Required unit purchases</t>
  </si>
  <si>
    <t>Less beginning inventory</t>
  </si>
  <si>
    <t>Total needs</t>
  </si>
  <si>
    <t>Add budgeted ending inventory</t>
  </si>
  <si>
    <t>Budgeted sales in units</t>
  </si>
  <si>
    <t>1c. Merchandise purchases budget:</t>
  </si>
  <si>
    <t>Total cash collections</t>
  </si>
  <si>
    <t>June sales</t>
  </si>
  <si>
    <t>May sales</t>
  </si>
  <si>
    <t>April sales</t>
  </si>
  <si>
    <t>March sales</t>
  </si>
  <si>
    <t>February sales</t>
  </si>
  <si>
    <t>1b. Schedule of expected cash collections:</t>
  </si>
  <si>
    <t>Total sales</t>
  </si>
  <si>
    <t>Selling price per unit</t>
  </si>
  <si>
    <t>1a. Sales budget:</t>
  </si>
  <si>
    <t>Budgets</t>
  </si>
  <si>
    <t>Case 08-29</t>
  </si>
  <si>
    <t>Class:</t>
  </si>
  <si>
    <t>Student Name:</t>
  </si>
  <si>
    <t>Brainmass OTA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</si>
</sst>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0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hair">
        <color indexed="4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/>
      <bottom style="thin">
        <color indexed="8"/>
      </bottom>
      <diagonal/>
    </border>
    <border>
      <left style="hair">
        <color indexed="44"/>
      </left>
      <right/>
      <top/>
      <bottom style="double">
        <color indexed="8"/>
      </bottom>
      <diagonal/>
    </border>
    <border>
      <left style="hair">
        <color indexed="44"/>
      </left>
      <right style="hair">
        <color indexed="44"/>
      </right>
      <top/>
      <bottom style="double">
        <color indexed="8"/>
      </bottom>
      <diagonal/>
    </border>
    <border>
      <left style="hair">
        <color indexed="44"/>
      </left>
      <right style="hair">
        <color indexed="44"/>
      </right>
      <top/>
      <bottom style="thin">
        <color indexed="8"/>
      </bottom>
      <diagonal/>
    </border>
    <border>
      <left style="hair">
        <color indexed="44"/>
      </left>
      <right/>
      <top/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 style="hair">
        <color indexed="44"/>
      </bottom>
      <diagonal/>
    </border>
    <border>
      <left/>
      <right style="hair">
        <color indexed="44"/>
      </right>
      <top/>
      <bottom style="hair">
        <color indexed="44"/>
      </bottom>
      <diagonal/>
    </border>
    <border>
      <left style="hair">
        <color indexed="40"/>
      </left>
      <right style="hair">
        <color indexed="40"/>
      </right>
      <top/>
      <bottom style="thin">
        <color indexed="8"/>
      </bottom>
      <diagonal/>
    </border>
    <border>
      <left/>
      <right style="hair">
        <color indexed="40"/>
      </right>
      <top/>
      <bottom style="thin">
        <color indexed="8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 style="hair">
        <color indexed="40"/>
      </left>
      <right style="hair">
        <color indexed="40"/>
      </right>
      <top style="hair">
        <color indexed="44"/>
      </top>
      <bottom style="hair">
        <color indexed="44"/>
      </bottom>
      <diagonal/>
    </border>
    <border>
      <left/>
      <right style="hair">
        <color indexed="40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/>
      <bottom/>
      <diagonal/>
    </border>
    <border>
      <left style="hair">
        <color indexed="40"/>
      </left>
      <right style="hair">
        <color indexed="40"/>
      </right>
      <top/>
      <bottom/>
      <diagonal/>
    </border>
    <border>
      <left/>
      <right style="hair">
        <color indexed="40"/>
      </right>
      <top/>
      <bottom/>
      <diagonal/>
    </border>
    <border>
      <left style="hair">
        <color indexed="44"/>
      </left>
      <right/>
      <top style="thin">
        <color indexed="8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thin">
        <color indexed="8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thin">
        <color indexed="8"/>
      </top>
      <bottom style="double">
        <color indexed="8"/>
      </bottom>
      <diagonal/>
    </border>
    <border>
      <left style="hair">
        <color indexed="44"/>
      </left>
      <right/>
      <top style="hair">
        <color indexed="44"/>
      </top>
      <bottom style="thin">
        <color indexed="8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/>
      <right style="hair">
        <color indexed="40"/>
      </right>
      <top/>
      <bottom style="hair">
        <color indexed="44"/>
      </bottom>
      <diagonal/>
    </border>
    <border>
      <left/>
      <right/>
      <top/>
      <bottom style="hair">
        <color indexed="40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Protection="1"/>
    <xf numFmtId="0" fontId="2" fillId="0" borderId="0" xfId="4"/>
    <xf numFmtId="0" fontId="2" fillId="2" borderId="0" xfId="4" applyFill="1"/>
    <xf numFmtId="0" fontId="2" fillId="2" borderId="0" xfId="0" applyFont="1" applyFill="1"/>
    <xf numFmtId="0" fontId="2" fillId="2" borderId="0" xfId="0" applyFont="1" applyFill="1" applyProtection="1"/>
    <xf numFmtId="42" fontId="2" fillId="2" borderId="0" xfId="2" applyNumberFormat="1" applyFont="1" applyFill="1" applyProtection="1"/>
    <xf numFmtId="42" fontId="2" fillId="2" borderId="0" xfId="0" applyNumberFormat="1" applyFont="1" applyFill="1" applyProtection="1"/>
    <xf numFmtId="41" fontId="2" fillId="2" borderId="0" xfId="1" applyNumberFormat="1" applyFont="1" applyFill="1" applyProtection="1"/>
    <xf numFmtId="9" fontId="2" fillId="2" borderId="0" xfId="3" applyFont="1" applyFill="1" applyProtection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Protection="1"/>
    <xf numFmtId="44" fontId="2" fillId="2" borderId="0" xfId="2" applyNumberFormat="1" applyFont="1" applyFill="1" applyProtection="1"/>
    <xf numFmtId="9" fontId="2" fillId="2" borderId="0" xfId="2" applyNumberFormat="1" applyFont="1" applyFill="1" applyProtection="1"/>
    <xf numFmtId="42" fontId="2" fillId="2" borderId="0" xfId="1" applyNumberFormat="1" applyFont="1" applyFill="1" applyProtection="1"/>
    <xf numFmtId="0" fontId="2" fillId="2" borderId="0" xfId="0" applyFont="1" applyFill="1" applyAlignment="1" applyProtection="1">
      <alignment horizontal="left"/>
    </xf>
    <xf numFmtId="41" fontId="2" fillId="2" borderId="0" xfId="0" applyNumberFormat="1" applyFont="1" applyFill="1" applyProtection="1"/>
    <xf numFmtId="42" fontId="2" fillId="2" borderId="0" xfId="0" applyNumberFormat="1" applyFont="1" applyFill="1" applyAlignment="1" applyProtection="1">
      <alignment horizontal="left"/>
    </xf>
    <xf numFmtId="41" fontId="2" fillId="2" borderId="0" xfId="0" applyNumberFormat="1" applyFont="1" applyFill="1" applyAlignment="1" applyProtection="1">
      <alignment horizontal="left"/>
    </xf>
    <xf numFmtId="41" fontId="2" fillId="2" borderId="1" xfId="0" applyNumberFormat="1" applyFont="1" applyFill="1" applyBorder="1" applyProtection="1"/>
    <xf numFmtId="42" fontId="2" fillId="2" borderId="2" xfId="0" applyNumberFormat="1" applyFont="1" applyFill="1" applyBorder="1" applyProtection="1"/>
    <xf numFmtId="9" fontId="2" fillId="2" borderId="0" xfId="0" applyNumberFormat="1" applyFont="1" applyFill="1" applyProtection="1"/>
    <xf numFmtId="42" fontId="2" fillId="2" borderId="0" xfId="3" applyNumberFormat="1" applyFont="1" applyFill="1" applyProtection="1"/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5" fillId="2" borderId="0" xfId="0" applyFont="1" applyFill="1" applyAlignment="1" applyProtection="1">
      <alignment horizontal="center"/>
    </xf>
    <xf numFmtId="0" fontId="2" fillId="3" borderId="0" xfId="0" applyFont="1" applyFill="1" applyProtection="1"/>
    <xf numFmtId="42" fontId="2" fillId="4" borderId="2" xfId="0" applyNumberFormat="1" applyFont="1" applyFill="1" applyBorder="1" applyProtection="1">
      <protection locked="0"/>
    </xf>
    <xf numFmtId="41" fontId="2" fillId="4" borderId="1" xfId="0" applyNumberFormat="1" applyFont="1" applyFill="1" applyBorder="1" applyProtection="1">
      <protection locked="0"/>
    </xf>
    <xf numFmtId="41" fontId="2" fillId="4" borderId="3" xfId="0" applyNumberFormat="1" applyFont="1" applyFill="1" applyBorder="1" applyProtection="1">
      <protection locked="0"/>
    </xf>
    <xf numFmtId="42" fontId="2" fillId="4" borderId="4" xfId="0" applyNumberFormat="1" applyFont="1" applyFill="1" applyBorder="1" applyProtection="1">
      <protection locked="0"/>
    </xf>
    <xf numFmtId="41" fontId="5" fillId="2" borderId="0" xfId="0" applyNumberFormat="1" applyFont="1" applyFill="1" applyAlignment="1" applyProtection="1">
      <alignment horizontal="center"/>
    </xf>
    <xf numFmtId="41" fontId="2" fillId="4" borderId="5" xfId="0" applyNumberFormat="1" applyFont="1" applyFill="1" applyBorder="1" applyProtection="1">
      <protection locked="0"/>
    </xf>
    <xf numFmtId="42" fontId="2" fillId="4" borderId="0" xfId="0" applyNumberFormat="1" applyFont="1" applyFill="1" applyProtection="1">
      <protection locked="0"/>
    </xf>
    <xf numFmtId="41" fontId="2" fillId="2" borderId="0" xfId="0" applyNumberFormat="1" applyFont="1" applyFill="1" applyAlignment="1" applyProtection="1">
      <alignment horizontal="centerContinuous"/>
    </xf>
    <xf numFmtId="0" fontId="6" fillId="2" borderId="0" xfId="0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0" fontId="2" fillId="2" borderId="0" xfId="0" applyFont="1" applyFill="1" applyAlignment="1" applyProtection="1">
      <alignment horizontal="centerContinuous"/>
    </xf>
    <xf numFmtId="0" fontId="3" fillId="2" borderId="0" xfId="0" applyFont="1" applyFill="1" applyAlignment="1" applyProtection="1">
      <alignment horizontal="centerContinuous"/>
    </xf>
    <xf numFmtId="0" fontId="3" fillId="2" borderId="0" xfId="0" quotePrefix="1" applyFont="1" applyFill="1" applyProtection="1"/>
    <xf numFmtId="41" fontId="2" fillId="4" borderId="6" xfId="0" applyNumberFormat="1" applyFont="1" applyFill="1" applyBorder="1" applyProtection="1">
      <protection locked="0"/>
    </xf>
    <xf numFmtId="41" fontId="2" fillId="4" borderId="0" xfId="0" applyNumberFormat="1" applyFont="1" applyFill="1" applyProtection="1">
      <protection locked="0"/>
    </xf>
    <xf numFmtId="42" fontId="2" fillId="4" borderId="0" xfId="2" applyNumberFormat="1" applyFont="1" applyFill="1" applyProtection="1">
      <protection locked="0"/>
    </xf>
    <xf numFmtId="41" fontId="2" fillId="4" borderId="2" xfId="0" applyNumberFormat="1" applyFont="1" applyFill="1" applyBorder="1" applyProtection="1">
      <protection locked="0"/>
    </xf>
    <xf numFmtId="42" fontId="2" fillId="4" borderId="7" xfId="0" applyNumberFormat="1" applyFont="1" applyFill="1" applyBorder="1" applyProtection="1">
      <protection locked="0"/>
    </xf>
    <xf numFmtId="42" fontId="2" fillId="4" borderId="8" xfId="0" applyNumberFormat="1" applyFont="1" applyFill="1" applyBorder="1" applyProtection="1">
      <protection locked="0"/>
    </xf>
    <xf numFmtId="41" fontId="2" fillId="4" borderId="9" xfId="0" applyNumberFormat="1" applyFont="1" applyFill="1" applyBorder="1" applyProtection="1">
      <protection locked="0"/>
    </xf>
    <xf numFmtId="41" fontId="2" fillId="4" borderId="10" xfId="0" applyNumberFormat="1" applyFont="1" applyFill="1" applyBorder="1" applyProtection="1">
      <protection locked="0"/>
    </xf>
    <xf numFmtId="41" fontId="2" fillId="4" borderId="4" xfId="0" applyNumberFormat="1" applyFont="1" applyFill="1" applyBorder="1" applyProtection="1">
      <protection locked="0"/>
    </xf>
    <xf numFmtId="41" fontId="2" fillId="4" borderId="11" xfId="0" applyNumberFormat="1" applyFont="1" applyFill="1" applyBorder="1" applyProtection="1">
      <protection locked="0"/>
    </xf>
    <xf numFmtId="41" fontId="2" fillId="4" borderId="12" xfId="0" applyNumberFormat="1" applyFont="1" applyFill="1" applyBorder="1" applyProtection="1">
      <protection locked="0"/>
    </xf>
    <xf numFmtId="41" fontId="2" fillId="4" borderId="13" xfId="0" applyNumberFormat="1" applyFont="1" applyFill="1" applyBorder="1" applyProtection="1">
      <protection locked="0"/>
    </xf>
    <xf numFmtId="41" fontId="2" fillId="4" borderId="14" xfId="0" applyNumberFormat="1" applyFont="1" applyFill="1" applyBorder="1" applyProtection="1">
      <protection locked="0"/>
    </xf>
    <xf numFmtId="41" fontId="2" fillId="4" borderId="15" xfId="0" applyNumberFormat="1" applyFont="1" applyFill="1" applyBorder="1" applyProtection="1">
      <protection locked="0"/>
    </xf>
    <xf numFmtId="41" fontId="2" fillId="4" borderId="16" xfId="0" applyNumberFormat="1" applyFont="1" applyFill="1" applyBorder="1" applyProtection="1">
      <protection locked="0"/>
    </xf>
    <xf numFmtId="41" fontId="2" fillId="4" borderId="17" xfId="0" applyNumberFormat="1" applyFont="1" applyFill="1" applyBorder="1" applyProtection="1">
      <protection locked="0"/>
    </xf>
    <xf numFmtId="41" fontId="2" fillId="4" borderId="18" xfId="0" applyNumberFormat="1" applyFont="1" applyFill="1" applyBorder="1" applyProtection="1">
      <protection locked="0"/>
    </xf>
    <xf numFmtId="41" fontId="2" fillId="4" borderId="19" xfId="0" applyNumberFormat="1" applyFont="1" applyFill="1" applyBorder="1" applyProtection="1">
      <protection locked="0"/>
    </xf>
    <xf numFmtId="41" fontId="2" fillId="4" borderId="20" xfId="0" applyNumberFormat="1" applyFont="1" applyFill="1" applyBorder="1" applyProtection="1">
      <protection locked="0"/>
    </xf>
    <xf numFmtId="42" fontId="2" fillId="4" borderId="21" xfId="0" applyNumberFormat="1" applyFont="1" applyFill="1" applyBorder="1" applyProtection="1">
      <protection locked="0"/>
    </xf>
    <xf numFmtId="42" fontId="2" fillId="4" borderId="3" xfId="0" applyNumberFormat="1" applyFont="1" applyFill="1" applyBorder="1" applyProtection="1">
      <protection locked="0"/>
    </xf>
    <xf numFmtId="42" fontId="2" fillId="4" borderId="22" xfId="0" applyNumberFormat="1" applyFont="1" applyFill="1" applyBorder="1" applyProtection="1">
      <protection locked="0"/>
    </xf>
    <xf numFmtId="5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42" fontId="2" fillId="4" borderId="23" xfId="0" applyNumberFormat="1" applyFont="1" applyFill="1" applyBorder="1" applyProtection="1">
      <protection locked="0"/>
    </xf>
    <xf numFmtId="42" fontId="2" fillId="4" borderId="11" xfId="0" applyNumberFormat="1" applyFont="1" applyFill="1" applyBorder="1" applyProtection="1">
      <protection locked="0"/>
    </xf>
    <xf numFmtId="42" fontId="2" fillId="4" borderId="10" xfId="0" applyNumberFormat="1" applyFont="1" applyFill="1" applyBorder="1" applyProtection="1">
      <protection locked="0"/>
    </xf>
    <xf numFmtId="37" fontId="2" fillId="2" borderId="0" xfId="0" applyNumberFormat="1" applyFont="1" applyFill="1" applyProtection="1"/>
    <xf numFmtId="0" fontId="3" fillId="2" borderId="0" xfId="0" applyFont="1" applyFill="1" applyAlignment="1" applyProtection="1">
      <alignment horizontal="left"/>
    </xf>
    <xf numFmtId="42" fontId="2" fillId="4" borderId="6" xfId="0" applyNumberFormat="1" applyFont="1" applyFill="1" applyBorder="1" applyProtection="1">
      <protection locked="0"/>
    </xf>
    <xf numFmtId="42" fontId="2" fillId="4" borderId="1" xfId="0" applyNumberFormat="1" applyFont="1" applyFill="1" applyBorder="1" applyProtection="1">
      <protection locked="0"/>
    </xf>
    <xf numFmtId="42" fontId="2" fillId="4" borderId="9" xfId="0" applyNumberFormat="1" applyFont="1" applyFill="1" applyBorder="1" applyProtection="1">
      <protection locked="0"/>
    </xf>
    <xf numFmtId="41" fontId="2" fillId="4" borderId="24" xfId="0" applyNumberFormat="1" applyFont="1" applyFill="1" applyBorder="1" applyProtection="1">
      <protection locked="0"/>
    </xf>
    <xf numFmtId="41" fontId="2" fillId="4" borderId="25" xfId="0" applyNumberFormat="1" applyFont="1" applyFill="1" applyBorder="1" applyProtection="1">
      <protection locked="0"/>
    </xf>
    <xf numFmtId="42" fontId="2" fillId="4" borderId="26" xfId="0" applyNumberFormat="1" applyFont="1" applyFill="1" applyBorder="1" applyProtection="1">
      <protection locked="0"/>
    </xf>
    <xf numFmtId="41" fontId="2" fillId="4" borderId="27" xfId="0" applyNumberFormat="1" applyFont="1" applyFill="1" applyBorder="1" applyProtection="1">
      <protection locked="0"/>
    </xf>
    <xf numFmtId="42" fontId="2" fillId="4" borderId="28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4" fillId="2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K198"/>
  <sheetViews>
    <sheetView showGridLines="0" tabSelected="1" zoomScaleNormal="100" workbookViewId="0">
      <selection activeCell="E107" sqref="E107"/>
    </sheetView>
  </sheetViews>
  <sheetFormatPr defaultRowHeight="12.75"/>
  <cols>
    <col min="1" max="8" width="12.7109375" style="3" customWidth="1"/>
    <col min="9" max="9" width="2.7109375" style="2" customWidth="1"/>
    <col min="10" max="32" width="12.7109375" style="2" customWidth="1"/>
    <col min="33" max="37" width="9.140625" style="2"/>
    <col min="38" max="16384" width="9.140625" style="3"/>
  </cols>
  <sheetData>
    <row r="1" spans="1:10">
      <c r="C1" s="80" t="s">
        <v>139</v>
      </c>
      <c r="D1" s="82" t="s">
        <v>140</v>
      </c>
      <c r="E1" s="82"/>
      <c r="I1" s="3"/>
      <c r="J1" s="3"/>
    </row>
    <row r="2" spans="1:10">
      <c r="C2" s="80" t="s">
        <v>138</v>
      </c>
      <c r="D2" s="82"/>
      <c r="E2" s="82"/>
      <c r="I2" s="3"/>
      <c r="J2" s="3"/>
    </row>
    <row r="3" spans="1:10">
      <c r="D3" s="83" t="s">
        <v>137</v>
      </c>
      <c r="E3" s="83"/>
      <c r="I3" s="3"/>
      <c r="J3" s="3"/>
    </row>
    <row r="4" spans="1:10">
      <c r="G4" s="27"/>
      <c r="I4" s="3"/>
      <c r="J4" s="3"/>
    </row>
    <row r="5" spans="1:10">
      <c r="A5" s="81" t="s">
        <v>1</v>
      </c>
      <c r="B5" s="81"/>
      <c r="C5" s="81"/>
      <c r="D5" s="81"/>
      <c r="E5" s="81"/>
      <c r="F5" s="81"/>
      <c r="G5" s="81"/>
      <c r="H5" s="81"/>
      <c r="I5" s="7"/>
      <c r="J5" s="3"/>
    </row>
    <row r="6" spans="1:10">
      <c r="A6" s="81" t="s">
        <v>136</v>
      </c>
      <c r="B6" s="81"/>
      <c r="C6" s="81"/>
      <c r="D6" s="81"/>
      <c r="E6" s="81"/>
      <c r="F6" s="81"/>
      <c r="G6" s="81"/>
      <c r="H6" s="81"/>
      <c r="I6" s="7"/>
      <c r="J6" s="3"/>
    </row>
    <row r="7" spans="1:10">
      <c r="A7" s="7"/>
      <c r="B7" s="7"/>
      <c r="C7" s="7"/>
      <c r="D7" s="7"/>
      <c r="E7" s="7"/>
      <c r="F7" s="7"/>
      <c r="G7" s="7"/>
      <c r="H7" s="7"/>
      <c r="I7" s="7"/>
      <c r="J7" s="3"/>
    </row>
    <row r="8" spans="1:10">
      <c r="A8" s="7"/>
      <c r="B8" s="7"/>
      <c r="C8" s="7"/>
      <c r="D8" s="7"/>
      <c r="E8" s="66" t="s">
        <v>8</v>
      </c>
      <c r="F8" s="66" t="s">
        <v>9</v>
      </c>
      <c r="G8" s="66" t="s">
        <v>10</v>
      </c>
      <c r="H8" s="65" t="s">
        <v>108</v>
      </c>
      <c r="I8" s="7"/>
      <c r="J8" s="3"/>
    </row>
    <row r="9" spans="1:10">
      <c r="A9" s="71" t="s">
        <v>135</v>
      </c>
      <c r="B9" s="71"/>
      <c r="C9" s="71"/>
      <c r="D9" s="71"/>
      <c r="E9" s="7"/>
      <c r="F9" s="7"/>
      <c r="G9" s="7"/>
      <c r="H9" s="7"/>
      <c r="I9" s="7"/>
      <c r="J9" s="3"/>
    </row>
    <row r="10" spans="1:10">
      <c r="A10" s="18" t="s">
        <v>124</v>
      </c>
      <c r="B10" s="18"/>
      <c r="C10" s="18"/>
      <c r="D10" s="18"/>
      <c r="E10" s="51"/>
      <c r="F10" s="52"/>
      <c r="G10" s="51"/>
      <c r="H10" s="50"/>
      <c r="I10" s="7"/>
      <c r="J10" s="3"/>
    </row>
    <row r="11" spans="1:10">
      <c r="A11" s="18" t="s">
        <v>134</v>
      </c>
      <c r="B11" s="18"/>
      <c r="C11" s="18"/>
      <c r="D11" s="18"/>
      <c r="E11" s="73"/>
      <c r="F11" s="74"/>
      <c r="G11" s="73"/>
      <c r="H11" s="72"/>
      <c r="I11" s="7"/>
      <c r="J11" s="3"/>
    </row>
    <row r="12" spans="1:10" ht="13.5" thickBot="1">
      <c r="A12" s="18" t="s">
        <v>133</v>
      </c>
      <c r="B12" s="18"/>
      <c r="C12" s="18"/>
      <c r="D12" s="18"/>
      <c r="E12" s="30"/>
      <c r="F12" s="48"/>
      <c r="G12" s="30"/>
      <c r="H12" s="47"/>
      <c r="I12" s="7"/>
      <c r="J12" s="3"/>
    </row>
    <row r="13" spans="1:10" ht="13.5" thickTop="1">
      <c r="A13" s="7"/>
      <c r="B13" s="7"/>
      <c r="C13" s="7"/>
      <c r="D13" s="7"/>
      <c r="E13" s="28" t="str">
        <f>IF(E12="","",IF(E12=280000,"Correct!","Try again!"))</f>
        <v/>
      </c>
      <c r="F13" s="28" t="str">
        <f>IF(F12="","",IF(F12=360000,"Correct!","Try again!"))</f>
        <v/>
      </c>
      <c r="G13" s="28" t="str">
        <f>IF(G12="","",IF(G12=480000,"Correct!","Try again!"))</f>
        <v/>
      </c>
      <c r="H13" s="28" t="str">
        <f>IF(H12="","",IF(H12=1120000,"Correct!","Try again!"))</f>
        <v/>
      </c>
      <c r="I13" s="7"/>
      <c r="J13" s="3"/>
    </row>
    <row r="14" spans="1:10">
      <c r="A14" s="71" t="s">
        <v>132</v>
      </c>
      <c r="B14" s="71"/>
      <c r="C14" s="71"/>
      <c r="D14" s="71"/>
      <c r="E14" s="70"/>
      <c r="F14" s="70"/>
      <c r="G14" s="70"/>
      <c r="H14" s="70"/>
      <c r="I14" s="7"/>
      <c r="J14" s="3"/>
    </row>
    <row r="15" spans="1:10">
      <c r="A15" s="18" t="s">
        <v>131</v>
      </c>
      <c r="B15" s="18"/>
      <c r="C15" s="18"/>
      <c r="D15" s="18"/>
      <c r="E15" s="79"/>
      <c r="F15" s="19"/>
      <c r="G15" s="19"/>
      <c r="H15" s="33"/>
      <c r="I15" s="7"/>
      <c r="J15" s="3"/>
    </row>
    <row r="16" spans="1:10">
      <c r="A16" s="18" t="s">
        <v>130</v>
      </c>
      <c r="B16" s="18"/>
      <c r="C16" s="18"/>
      <c r="D16" s="18"/>
      <c r="E16" s="78"/>
      <c r="F16" s="51"/>
      <c r="G16" s="19"/>
      <c r="H16" s="51"/>
      <c r="I16" s="7"/>
      <c r="J16" s="3"/>
    </row>
    <row r="17" spans="1:10">
      <c r="A17" s="18" t="s">
        <v>129</v>
      </c>
      <c r="B17" s="18"/>
      <c r="C17" s="18"/>
      <c r="D17" s="18"/>
      <c r="E17" s="61"/>
      <c r="F17" s="35"/>
      <c r="G17" s="77"/>
      <c r="H17" s="44"/>
      <c r="I17" s="7"/>
      <c r="J17" s="3"/>
    </row>
    <row r="18" spans="1:10">
      <c r="A18" s="18" t="s">
        <v>128</v>
      </c>
      <c r="B18" s="18"/>
      <c r="C18" s="18"/>
      <c r="D18" s="18"/>
      <c r="E18" s="19"/>
      <c r="F18" s="44">
        <f>F12*0.25</f>
        <v>0</v>
      </c>
      <c r="G18" s="76"/>
      <c r="H18" s="35"/>
      <c r="I18" s="7"/>
      <c r="J18" s="3"/>
    </row>
    <row r="19" spans="1:10">
      <c r="A19" s="18" t="s">
        <v>127</v>
      </c>
      <c r="B19" s="18"/>
      <c r="C19" s="18"/>
      <c r="D19" s="18"/>
      <c r="E19" s="22"/>
      <c r="F19" s="22"/>
      <c r="G19" s="31"/>
      <c r="H19" s="75"/>
      <c r="I19" s="7"/>
      <c r="J19" s="3"/>
    </row>
    <row r="20" spans="1:10" ht="13.5" thickBot="1">
      <c r="A20" s="18" t="s">
        <v>126</v>
      </c>
      <c r="B20" s="18"/>
      <c r="C20" s="18"/>
      <c r="D20" s="18"/>
      <c r="E20" s="30"/>
      <c r="F20" s="67"/>
      <c r="G20" s="30"/>
      <c r="H20" s="47"/>
      <c r="I20" s="7"/>
      <c r="J20" s="3"/>
    </row>
    <row r="21" spans="1:10" ht="13.5" thickTop="1">
      <c r="A21" s="7"/>
      <c r="B21" s="7"/>
      <c r="C21" s="7"/>
      <c r="D21" s="7"/>
      <c r="E21" s="28" t="str">
        <f>IF(E20="","",IF(E20=230000,"Correct!","Try again!"))</f>
        <v/>
      </c>
      <c r="F21" s="28" t="str">
        <f>IF(F20="","",IF(F20=286000,"Correct!","Try again!"))</f>
        <v/>
      </c>
      <c r="G21" s="28" t="str">
        <f>IF(G20="","",IF(G20=370000,"Correct!","Try again!"))</f>
        <v/>
      </c>
      <c r="H21" s="28" t="str">
        <f>IF(H20="","",IF(H20=886000,"Correct!","Try again!"))</f>
        <v/>
      </c>
      <c r="I21" s="7"/>
      <c r="J21" s="3"/>
    </row>
    <row r="22" spans="1:10">
      <c r="A22" s="71" t="s">
        <v>125</v>
      </c>
      <c r="B22" s="71"/>
      <c r="C22" s="71"/>
      <c r="D22" s="71"/>
      <c r="E22" s="70"/>
      <c r="F22" s="70"/>
      <c r="G22" s="70"/>
      <c r="H22" s="70"/>
      <c r="I22" s="7"/>
      <c r="J22" s="3"/>
    </row>
    <row r="23" spans="1:10">
      <c r="A23" s="18" t="s">
        <v>124</v>
      </c>
      <c r="B23" s="18"/>
      <c r="C23" s="18"/>
      <c r="D23" s="18"/>
      <c r="E23" s="51"/>
      <c r="F23" s="52"/>
      <c r="G23" s="51"/>
      <c r="H23" s="50"/>
      <c r="I23" s="7"/>
      <c r="J23" s="3"/>
    </row>
    <row r="24" spans="1:10">
      <c r="A24" s="18" t="s">
        <v>123</v>
      </c>
      <c r="B24" s="18"/>
      <c r="C24" s="18"/>
      <c r="D24" s="18"/>
      <c r="E24" s="31"/>
      <c r="F24" s="49"/>
      <c r="G24" s="31"/>
      <c r="H24" s="43"/>
      <c r="I24" s="7"/>
      <c r="J24" s="3"/>
    </row>
    <row r="25" spans="1:10">
      <c r="A25" s="18" t="s">
        <v>122</v>
      </c>
      <c r="B25" s="18"/>
      <c r="C25" s="18"/>
      <c r="D25" s="18"/>
      <c r="E25" s="51"/>
      <c r="F25" s="52"/>
      <c r="G25" s="51"/>
      <c r="H25" s="50"/>
      <c r="I25" s="7"/>
      <c r="J25" s="3"/>
    </row>
    <row r="26" spans="1:10">
      <c r="A26" s="18" t="s">
        <v>121</v>
      </c>
      <c r="B26" s="18"/>
      <c r="C26" s="18"/>
      <c r="D26" s="18"/>
      <c r="E26" s="31"/>
      <c r="F26" s="49"/>
      <c r="G26" s="31"/>
      <c r="H26" s="43"/>
      <c r="I26" s="7"/>
      <c r="J26" s="3"/>
    </row>
    <row r="27" spans="1:10">
      <c r="A27" s="18" t="s">
        <v>120</v>
      </c>
      <c r="B27" s="18"/>
      <c r="C27" s="18"/>
      <c r="D27" s="18"/>
      <c r="E27" s="51"/>
      <c r="F27" s="52"/>
      <c r="G27" s="51"/>
      <c r="H27" s="50"/>
      <c r="I27" s="7"/>
      <c r="J27" s="3"/>
    </row>
    <row r="28" spans="1:10">
      <c r="A28" s="18" t="s">
        <v>119</v>
      </c>
      <c r="B28" s="18"/>
      <c r="C28" s="18"/>
      <c r="D28" s="18"/>
      <c r="E28" s="73"/>
      <c r="F28" s="74"/>
      <c r="G28" s="73"/>
      <c r="H28" s="72"/>
      <c r="I28" s="7"/>
      <c r="J28" s="3"/>
    </row>
    <row r="29" spans="1:10" ht="13.5" thickBot="1">
      <c r="A29" s="18" t="s">
        <v>118</v>
      </c>
      <c r="B29" s="18"/>
      <c r="C29" s="18"/>
      <c r="D29" s="18"/>
      <c r="E29" s="30"/>
      <c r="F29" s="48"/>
      <c r="G29" s="30"/>
      <c r="H29" s="47"/>
      <c r="I29" s="7"/>
      <c r="J29" s="3"/>
    </row>
    <row r="30" spans="1:10" ht="13.5" thickTop="1">
      <c r="A30" s="7"/>
      <c r="B30" s="7"/>
      <c r="C30" s="7"/>
      <c r="D30" s="7"/>
      <c r="E30" s="28" t="str">
        <f>IF(E29="","",IF(E29=220000,"Correct!","Try again!"))</f>
        <v/>
      </c>
      <c r="F30" s="28" t="str">
        <f>IF(F29="","",IF(F29=292500,"Correct!","Try again!"))</f>
        <v/>
      </c>
      <c r="G30" s="28" t="str">
        <f>IF(G29="","",IF(G29=210000,"Correct!","Try again!"))</f>
        <v/>
      </c>
      <c r="H30" s="28" t="str">
        <f>IF(H29="","",IF(H29=722500,"Correct!","Try again!"))</f>
        <v/>
      </c>
      <c r="I30" s="7"/>
      <c r="J30" s="3"/>
    </row>
    <row r="31" spans="1:10">
      <c r="A31" s="71" t="s">
        <v>117</v>
      </c>
      <c r="B31" s="71"/>
      <c r="C31" s="71"/>
      <c r="D31" s="71"/>
      <c r="E31" s="70"/>
      <c r="F31" s="70"/>
      <c r="G31" s="70"/>
      <c r="H31" s="70"/>
      <c r="I31" s="7"/>
      <c r="J31" s="3"/>
    </row>
    <row r="32" spans="1:10">
      <c r="A32" s="18" t="s">
        <v>116</v>
      </c>
      <c r="B32" s="18"/>
      <c r="C32" s="18"/>
      <c r="D32" s="18"/>
      <c r="E32" s="33"/>
      <c r="F32" s="19"/>
      <c r="G32" s="19"/>
      <c r="H32" s="33"/>
      <c r="I32" s="7"/>
      <c r="J32" s="3"/>
    </row>
    <row r="33" spans="1:10">
      <c r="A33" s="18" t="s">
        <v>115</v>
      </c>
      <c r="B33" s="18"/>
      <c r="C33" s="18"/>
      <c r="D33" s="18"/>
      <c r="E33" s="44"/>
      <c r="F33" s="69"/>
      <c r="G33" s="19"/>
      <c r="H33" s="35"/>
      <c r="I33" s="7"/>
      <c r="J33" s="3"/>
    </row>
    <row r="34" spans="1:10">
      <c r="A34" s="18" t="s">
        <v>114</v>
      </c>
      <c r="B34" s="18"/>
      <c r="C34" s="18"/>
      <c r="D34" s="18"/>
      <c r="E34" s="19"/>
      <c r="F34" s="44"/>
      <c r="G34" s="68"/>
      <c r="H34" s="56"/>
      <c r="I34" s="7"/>
      <c r="J34" s="3"/>
    </row>
    <row r="35" spans="1:10">
      <c r="A35" s="18" t="s">
        <v>113</v>
      </c>
      <c r="B35" s="18"/>
      <c r="C35" s="18"/>
      <c r="D35" s="18"/>
      <c r="E35" s="22"/>
      <c r="F35" s="22"/>
      <c r="G35" s="31"/>
      <c r="H35" s="43"/>
      <c r="I35" s="7"/>
      <c r="J35" s="3"/>
    </row>
    <row r="36" spans="1:10" ht="13.5" thickBot="1">
      <c r="A36" s="18" t="s">
        <v>112</v>
      </c>
      <c r="B36" s="18"/>
      <c r="C36" s="18"/>
      <c r="D36" s="18"/>
      <c r="E36" s="30"/>
      <c r="F36" s="67"/>
      <c r="G36" s="30"/>
      <c r="H36" s="47"/>
      <c r="I36" s="7"/>
      <c r="J36" s="3"/>
    </row>
    <row r="37" spans="1:10" ht="13.5" thickTop="1">
      <c r="A37" s="18"/>
      <c r="B37" s="18"/>
      <c r="C37" s="18"/>
      <c r="D37" s="18"/>
      <c r="E37" s="28" t="str">
        <f>IF(E36="","",IF(E36=195750,"Correct!","Try again!"))</f>
        <v/>
      </c>
      <c r="F37" s="28" t="str">
        <f>IF(F36="","",IF(F36=256250,"Correct!","Try again!"))</f>
        <v/>
      </c>
      <c r="G37" s="28" t="str">
        <f>IF(G36="","",IF(G36=251250,"Correct!","Try again!"))</f>
        <v/>
      </c>
      <c r="H37" s="28" t="str">
        <f>IF(H36="","",IF(H36=703250,"Correct!","Try again!"))</f>
        <v/>
      </c>
      <c r="I37" s="7"/>
      <c r="J37" s="3"/>
    </row>
    <row r="38" spans="1:10">
      <c r="A38" s="29"/>
      <c r="B38" s="29"/>
      <c r="C38" s="29"/>
      <c r="D38" s="29"/>
      <c r="E38" s="29"/>
      <c r="F38" s="29"/>
      <c r="G38" s="29"/>
      <c r="H38" s="29"/>
      <c r="I38" s="3"/>
      <c r="J38" s="3"/>
    </row>
    <row r="39" spans="1:10">
      <c r="A39" s="42" t="s">
        <v>111</v>
      </c>
      <c r="B39" s="14"/>
      <c r="C39" s="14"/>
      <c r="D39" s="14"/>
      <c r="E39" s="7"/>
      <c r="F39" s="7"/>
      <c r="G39" s="7"/>
      <c r="H39" s="7"/>
      <c r="I39" s="7"/>
      <c r="J39" s="3"/>
    </row>
    <row r="40" spans="1:10">
      <c r="A40" s="81" t="s">
        <v>1</v>
      </c>
      <c r="B40" s="81"/>
      <c r="C40" s="81"/>
      <c r="D40" s="81"/>
      <c r="E40" s="81"/>
      <c r="F40" s="81"/>
      <c r="G40" s="81"/>
      <c r="H40" s="81"/>
      <c r="I40" s="7"/>
      <c r="J40" s="3"/>
    </row>
    <row r="41" spans="1:10">
      <c r="A41" s="81" t="s">
        <v>110</v>
      </c>
      <c r="B41" s="81"/>
      <c r="C41" s="81"/>
      <c r="D41" s="81"/>
      <c r="E41" s="81"/>
      <c r="F41" s="81"/>
      <c r="G41" s="81"/>
      <c r="H41" s="81"/>
      <c r="I41" s="7"/>
      <c r="J41" s="3"/>
    </row>
    <row r="42" spans="1:10">
      <c r="A42" s="81" t="s">
        <v>109</v>
      </c>
      <c r="B42" s="81"/>
      <c r="C42" s="81"/>
      <c r="D42" s="81"/>
      <c r="E42" s="81"/>
      <c r="F42" s="81"/>
      <c r="G42" s="81"/>
      <c r="H42" s="81"/>
      <c r="I42" s="7"/>
      <c r="J42" s="3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3"/>
    </row>
    <row r="44" spans="1:10">
      <c r="A44" s="7"/>
      <c r="B44" s="7"/>
      <c r="C44" s="7"/>
      <c r="D44" s="7"/>
      <c r="E44" s="66" t="s">
        <v>8</v>
      </c>
      <c r="F44" s="66" t="s">
        <v>9</v>
      </c>
      <c r="G44" s="66" t="s">
        <v>10</v>
      </c>
      <c r="H44" s="65" t="s">
        <v>108</v>
      </c>
      <c r="I44" s="7"/>
      <c r="J44" s="3"/>
    </row>
    <row r="45" spans="1:10">
      <c r="A45" s="18" t="s">
        <v>107</v>
      </c>
      <c r="B45" s="18"/>
      <c r="C45" s="18"/>
      <c r="D45" s="18"/>
      <c r="E45" s="63"/>
      <c r="F45" s="64"/>
      <c r="G45" s="63"/>
      <c r="H45" s="62"/>
      <c r="I45" s="7"/>
      <c r="J45" s="3"/>
    </row>
    <row r="46" spans="1:10">
      <c r="A46" s="18" t="s">
        <v>106</v>
      </c>
      <c r="B46" s="18"/>
      <c r="C46" s="18"/>
      <c r="D46" s="18"/>
      <c r="E46" s="31"/>
      <c r="F46" s="49"/>
      <c r="G46" s="31"/>
      <c r="H46" s="43"/>
      <c r="I46" s="7"/>
      <c r="J46" s="3"/>
    </row>
    <row r="47" spans="1:10">
      <c r="A47" s="18" t="s">
        <v>105</v>
      </c>
      <c r="B47" s="18"/>
      <c r="C47" s="18"/>
      <c r="D47" s="18"/>
      <c r="E47" s="31"/>
      <c r="F47" s="49"/>
      <c r="G47" s="31"/>
      <c r="H47" s="43"/>
      <c r="I47" s="7"/>
      <c r="J47" s="3"/>
    </row>
    <row r="48" spans="1:10">
      <c r="A48" s="18" t="s">
        <v>104</v>
      </c>
      <c r="B48" s="18"/>
      <c r="C48" s="18"/>
      <c r="D48" s="18"/>
      <c r="E48" s="19"/>
      <c r="F48" s="19"/>
      <c r="G48" s="19"/>
      <c r="H48" s="19"/>
      <c r="I48" s="7"/>
      <c r="J48" s="3"/>
    </row>
    <row r="49" spans="1:10">
      <c r="A49" s="18" t="s">
        <v>103</v>
      </c>
      <c r="B49" s="18"/>
      <c r="C49" s="18"/>
      <c r="D49" s="18"/>
      <c r="E49" s="61"/>
      <c r="F49" s="60"/>
      <c r="G49" s="44"/>
      <c r="H49" s="59"/>
      <c r="I49" s="7"/>
      <c r="J49" s="3"/>
    </row>
    <row r="50" spans="1:10">
      <c r="A50" s="18" t="s">
        <v>102</v>
      </c>
      <c r="B50" s="18"/>
      <c r="C50" s="18"/>
      <c r="D50" s="18"/>
      <c r="E50" s="58"/>
      <c r="F50" s="57"/>
      <c r="G50" s="35"/>
      <c r="H50" s="56"/>
      <c r="I50" s="7"/>
      <c r="J50" s="3"/>
    </row>
    <row r="51" spans="1:10">
      <c r="A51" s="18" t="s">
        <v>80</v>
      </c>
      <c r="B51" s="18"/>
      <c r="C51" s="18"/>
      <c r="D51" s="18"/>
      <c r="E51" s="58"/>
      <c r="F51" s="57"/>
      <c r="G51" s="35"/>
      <c r="H51" s="56"/>
      <c r="I51" s="7"/>
      <c r="J51" s="3"/>
    </row>
    <row r="52" spans="1:10">
      <c r="A52" s="18" t="s">
        <v>28</v>
      </c>
      <c r="B52" s="18"/>
      <c r="C52" s="18"/>
      <c r="D52" s="18"/>
      <c r="E52" s="58"/>
      <c r="F52" s="57"/>
      <c r="G52" s="35"/>
      <c r="H52" s="56"/>
      <c r="I52" s="7"/>
      <c r="J52" s="3"/>
    </row>
    <row r="53" spans="1:10">
      <c r="A53" s="18" t="s">
        <v>31</v>
      </c>
      <c r="B53" s="18"/>
      <c r="C53" s="18"/>
      <c r="D53" s="18"/>
      <c r="E53" s="58"/>
      <c r="F53" s="57"/>
      <c r="G53" s="35"/>
      <c r="H53" s="56"/>
      <c r="I53" s="7"/>
      <c r="J53" s="3"/>
    </row>
    <row r="54" spans="1:10">
      <c r="A54" s="18" t="s">
        <v>101</v>
      </c>
      <c r="B54" s="18"/>
      <c r="C54" s="18"/>
      <c r="D54" s="18"/>
      <c r="E54" s="58"/>
      <c r="F54" s="57"/>
      <c r="G54" s="35"/>
      <c r="H54" s="56"/>
      <c r="I54" s="7"/>
      <c r="J54" s="3"/>
    </row>
    <row r="55" spans="1:10">
      <c r="A55" s="18" t="s">
        <v>100</v>
      </c>
      <c r="B55" s="18"/>
      <c r="C55" s="18"/>
      <c r="D55" s="18"/>
      <c r="E55" s="55"/>
      <c r="F55" s="54"/>
      <c r="G55" s="31"/>
      <c r="H55" s="43"/>
      <c r="I55" s="7"/>
      <c r="J55" s="3"/>
    </row>
    <row r="56" spans="1:10">
      <c r="A56" s="18" t="s">
        <v>99</v>
      </c>
      <c r="B56" s="18"/>
      <c r="C56" s="18"/>
      <c r="D56" s="18"/>
      <c r="E56" s="31"/>
      <c r="F56" s="49"/>
      <c r="G56" s="31"/>
      <c r="H56" s="43"/>
      <c r="I56" s="7"/>
      <c r="J56" s="3"/>
    </row>
    <row r="57" spans="1:10">
      <c r="A57" s="18" t="s">
        <v>98</v>
      </c>
      <c r="B57" s="18"/>
      <c r="C57" s="18"/>
      <c r="D57" s="18"/>
      <c r="E57" s="19"/>
      <c r="F57" s="19"/>
      <c r="G57" s="19"/>
      <c r="H57" s="19"/>
      <c r="I57" s="7"/>
      <c r="J57" s="3"/>
    </row>
    <row r="58" spans="1:10">
      <c r="A58" s="18" t="s">
        <v>97</v>
      </c>
      <c r="B58" s="18"/>
      <c r="C58" s="18"/>
      <c r="D58" s="18"/>
      <c r="E58" s="31"/>
      <c r="F58" s="49"/>
      <c r="G58" s="31"/>
      <c r="H58" s="43"/>
      <c r="I58" s="7"/>
      <c r="J58" s="3"/>
    </row>
    <row r="59" spans="1:10">
      <c r="A59" s="18" t="s">
        <v>96</v>
      </c>
      <c r="B59" s="18"/>
      <c r="C59" s="18"/>
      <c r="D59" s="18"/>
      <c r="E59" s="19"/>
      <c r="F59" s="19"/>
      <c r="G59" s="19"/>
      <c r="H59" s="19"/>
      <c r="I59" s="7"/>
      <c r="J59" s="3"/>
    </row>
    <row r="60" spans="1:10">
      <c r="A60" s="18" t="s">
        <v>95</v>
      </c>
      <c r="B60" s="18"/>
      <c r="C60" s="18"/>
      <c r="D60" s="18"/>
      <c r="E60" s="53"/>
      <c r="F60" s="53"/>
      <c r="G60" s="53"/>
      <c r="H60" s="51"/>
      <c r="I60" s="7"/>
      <c r="J60" s="3"/>
    </row>
    <row r="61" spans="1:10">
      <c r="A61" s="18" t="s">
        <v>94</v>
      </c>
      <c r="B61" s="18"/>
      <c r="C61" s="18"/>
      <c r="D61" s="18"/>
      <c r="E61" s="51"/>
      <c r="F61" s="52"/>
      <c r="G61" s="51"/>
      <c r="H61" s="50"/>
      <c r="I61" s="7"/>
      <c r="J61" s="3"/>
    </row>
    <row r="62" spans="1:10">
      <c r="A62" s="18" t="s">
        <v>93</v>
      </c>
      <c r="B62" s="18"/>
      <c r="C62" s="18"/>
      <c r="D62" s="18"/>
      <c r="E62" s="31"/>
      <c r="F62" s="49"/>
      <c r="G62" s="31"/>
      <c r="H62" s="43"/>
      <c r="I62" s="7"/>
      <c r="J62" s="3"/>
    </row>
    <row r="63" spans="1:10">
      <c r="A63" s="18" t="s">
        <v>92</v>
      </c>
      <c r="B63" s="18"/>
      <c r="C63" s="18"/>
      <c r="D63" s="18"/>
      <c r="E63" s="31"/>
      <c r="F63" s="49"/>
      <c r="G63" s="31"/>
      <c r="H63" s="43"/>
      <c r="I63" s="7"/>
      <c r="J63" s="3"/>
    </row>
    <row r="64" spans="1:10" ht="13.5" thickBot="1">
      <c r="A64" s="18" t="s">
        <v>91</v>
      </c>
      <c r="B64" s="18"/>
      <c r="C64" s="18"/>
      <c r="D64" s="18"/>
      <c r="E64" s="30"/>
      <c r="F64" s="48"/>
      <c r="G64" s="30"/>
      <c r="H64" s="47"/>
      <c r="I64" s="7"/>
      <c r="J64" s="3"/>
    </row>
    <row r="65" spans="1:10" ht="13.5" thickTop="1">
      <c r="A65" s="7"/>
      <c r="B65" s="7"/>
      <c r="C65" s="7"/>
      <c r="D65" s="7"/>
      <c r="E65" s="28" t="str">
        <f>IF(E64="","",IF(E64=10250,"Correct!","Try again!"))</f>
        <v/>
      </c>
      <c r="F65" s="28" t="str">
        <f>IF(F64="","",IF(F64=10000,"Correct!","Try again!"))</f>
        <v/>
      </c>
      <c r="G65" s="28" t="str">
        <f>IF(G64="","",IF(G64=10730,"Correct!","Try again!"))</f>
        <v/>
      </c>
      <c r="H65" s="28" t="str">
        <f>IF(H64="","",IF(H64=10730,"Correct!","Try again!"))</f>
        <v/>
      </c>
      <c r="I65" s="7"/>
      <c r="J65" s="3"/>
    </row>
    <row r="66" spans="1:10">
      <c r="A66" s="29"/>
      <c r="B66" s="29"/>
      <c r="C66" s="29"/>
      <c r="D66" s="29"/>
      <c r="E66" s="29"/>
      <c r="F66" s="29"/>
      <c r="G66" s="29"/>
      <c r="H66" s="29"/>
      <c r="I66" s="3"/>
      <c r="J66" s="3"/>
    </row>
    <row r="67" spans="1:10">
      <c r="A67" s="42" t="s">
        <v>90</v>
      </c>
      <c r="B67" s="14"/>
      <c r="C67" s="14"/>
      <c r="D67" s="14"/>
      <c r="E67" s="7"/>
      <c r="F67" s="7"/>
      <c r="G67" s="7"/>
      <c r="H67" s="29"/>
      <c r="I67" s="3"/>
      <c r="J67" s="3"/>
    </row>
    <row r="68" spans="1:10">
      <c r="A68" s="41" t="s">
        <v>1</v>
      </c>
      <c r="B68" s="41"/>
      <c r="C68" s="41"/>
      <c r="D68" s="41"/>
      <c r="E68" s="41"/>
      <c r="F68" s="41"/>
      <c r="G68" s="40"/>
      <c r="H68" s="29"/>
      <c r="I68" s="3"/>
      <c r="J68" s="3"/>
    </row>
    <row r="69" spans="1:10">
      <c r="A69" s="41" t="s">
        <v>89</v>
      </c>
      <c r="B69" s="41"/>
      <c r="C69" s="41"/>
      <c r="D69" s="41"/>
      <c r="E69" s="41"/>
      <c r="F69" s="41"/>
      <c r="G69" s="40"/>
      <c r="H69" s="29"/>
      <c r="I69" s="3"/>
      <c r="J69" s="3"/>
    </row>
    <row r="70" spans="1:10">
      <c r="A70" s="41" t="s">
        <v>88</v>
      </c>
      <c r="B70" s="41"/>
      <c r="C70" s="41"/>
      <c r="D70" s="41"/>
      <c r="E70" s="41"/>
      <c r="F70" s="41"/>
      <c r="G70" s="40"/>
      <c r="H70" s="29"/>
      <c r="I70" s="3"/>
      <c r="J70" s="3"/>
    </row>
    <row r="71" spans="1:10">
      <c r="A71" s="7"/>
      <c r="B71" s="7"/>
      <c r="C71" s="7"/>
      <c r="D71" s="7"/>
      <c r="E71" s="7"/>
      <c r="F71" s="7"/>
      <c r="G71" s="7"/>
      <c r="H71" s="29"/>
      <c r="I71" s="3"/>
      <c r="J71" s="3"/>
    </row>
    <row r="72" spans="1:10" ht="13.5" thickBot="1">
      <c r="A72" s="18" t="s">
        <v>87</v>
      </c>
      <c r="B72" s="18"/>
      <c r="C72" s="18"/>
      <c r="D72" s="18"/>
      <c r="E72" s="19"/>
      <c r="F72" s="46"/>
      <c r="G72" s="7"/>
      <c r="H72" s="29"/>
      <c r="I72" s="3"/>
      <c r="J72" s="3"/>
    </row>
    <row r="73" spans="1:10" ht="13.5" thickTop="1">
      <c r="A73" s="18" t="s">
        <v>86</v>
      </c>
      <c r="B73" s="18"/>
      <c r="C73" s="18"/>
      <c r="D73" s="18"/>
      <c r="E73" s="19"/>
      <c r="F73" s="45"/>
      <c r="G73" s="7"/>
      <c r="H73" s="29"/>
      <c r="I73" s="3"/>
      <c r="J73" s="3"/>
    </row>
    <row r="74" spans="1:10">
      <c r="A74" s="18" t="s">
        <v>85</v>
      </c>
      <c r="B74" s="18"/>
      <c r="C74" s="18"/>
      <c r="D74" s="18"/>
      <c r="E74" s="19"/>
      <c r="F74" s="19"/>
      <c r="G74" s="7"/>
      <c r="H74" s="29"/>
      <c r="I74" s="3"/>
      <c r="J74" s="3"/>
    </row>
    <row r="75" spans="1:10">
      <c r="A75" s="18" t="s">
        <v>84</v>
      </c>
      <c r="B75" s="18"/>
      <c r="C75" s="18"/>
      <c r="D75" s="18"/>
      <c r="E75" s="33"/>
      <c r="F75" s="19"/>
      <c r="G75" s="7"/>
      <c r="H75" s="29"/>
      <c r="I75" s="3"/>
      <c r="J75" s="3"/>
    </row>
    <row r="76" spans="1:10">
      <c r="A76" s="18" t="s">
        <v>83</v>
      </c>
      <c r="B76" s="18"/>
      <c r="C76" s="18"/>
      <c r="D76" s="18"/>
      <c r="E76" s="31"/>
      <c r="F76" s="43"/>
      <c r="G76" s="7"/>
      <c r="H76" s="29"/>
      <c r="I76" s="3"/>
      <c r="J76" s="3"/>
    </row>
    <row r="77" spans="1:10">
      <c r="A77" s="18" t="s">
        <v>82</v>
      </c>
      <c r="B77" s="18"/>
      <c r="C77" s="18"/>
      <c r="D77" s="18"/>
      <c r="E77" s="19"/>
      <c r="F77" s="44"/>
      <c r="G77" s="7"/>
      <c r="H77" s="29"/>
      <c r="I77" s="3"/>
      <c r="J77" s="3"/>
    </row>
    <row r="78" spans="1:10">
      <c r="A78" s="18" t="s">
        <v>81</v>
      </c>
      <c r="B78" s="18"/>
      <c r="C78" s="18"/>
      <c r="D78" s="18"/>
      <c r="E78" s="19"/>
      <c r="F78" s="19"/>
      <c r="G78" s="7"/>
      <c r="H78" s="29"/>
      <c r="I78" s="3"/>
      <c r="J78" s="3"/>
    </row>
    <row r="79" spans="1:10">
      <c r="A79" s="18" t="s">
        <v>80</v>
      </c>
      <c r="B79" s="18"/>
      <c r="C79" s="18"/>
      <c r="D79" s="18"/>
      <c r="E79" s="44"/>
      <c r="F79" s="19"/>
      <c r="G79" s="7"/>
      <c r="H79" s="29"/>
      <c r="I79" s="3"/>
      <c r="J79" s="3"/>
    </row>
    <row r="80" spans="1:10">
      <c r="A80" s="18" t="s">
        <v>28</v>
      </c>
      <c r="B80" s="18"/>
      <c r="C80" s="18"/>
      <c r="D80" s="18"/>
      <c r="E80" s="35"/>
      <c r="F80" s="19"/>
      <c r="G80" s="7"/>
      <c r="H80" s="29"/>
      <c r="I80" s="3"/>
      <c r="J80" s="3"/>
    </row>
    <row r="81" spans="1:10">
      <c r="A81" s="18" t="s">
        <v>79</v>
      </c>
      <c r="B81" s="18"/>
      <c r="C81" s="18"/>
      <c r="D81" s="18"/>
      <c r="E81" s="35"/>
      <c r="F81" s="19"/>
      <c r="G81" s="7"/>
      <c r="H81" s="29"/>
      <c r="I81" s="3"/>
      <c r="J81" s="3"/>
    </row>
    <row r="82" spans="1:10">
      <c r="A82" s="18" t="s">
        <v>30</v>
      </c>
      <c r="B82" s="18"/>
      <c r="C82" s="18"/>
      <c r="D82" s="18"/>
      <c r="E82" s="35"/>
      <c r="F82" s="19"/>
      <c r="G82" s="7"/>
      <c r="H82" s="29"/>
      <c r="I82" s="3"/>
      <c r="J82" s="3"/>
    </row>
    <row r="83" spans="1:10">
      <c r="A83" s="18" t="s">
        <v>31</v>
      </c>
      <c r="B83" s="18"/>
      <c r="C83" s="18"/>
      <c r="D83" s="18"/>
      <c r="E83" s="31"/>
      <c r="F83" s="43"/>
      <c r="G83" s="7"/>
      <c r="H83" s="29"/>
      <c r="I83" s="3"/>
      <c r="J83" s="3"/>
    </row>
    <row r="84" spans="1:10">
      <c r="A84" s="18" t="s">
        <v>78</v>
      </c>
      <c r="B84" s="18"/>
      <c r="C84" s="18"/>
      <c r="D84" s="18"/>
      <c r="E84" s="19"/>
      <c r="F84" s="32"/>
      <c r="G84" s="7"/>
      <c r="H84" s="29"/>
      <c r="I84" s="3"/>
      <c r="J84" s="3"/>
    </row>
    <row r="85" spans="1:10">
      <c r="A85" s="18" t="s">
        <v>77</v>
      </c>
      <c r="B85" s="18"/>
      <c r="C85" s="18"/>
      <c r="D85" s="18"/>
      <c r="E85" s="19"/>
      <c r="F85" s="31"/>
      <c r="G85" s="7"/>
      <c r="H85" s="29"/>
      <c r="I85" s="3"/>
      <c r="J85" s="3"/>
    </row>
    <row r="86" spans="1:10" ht="13.5" thickBot="1">
      <c r="A86" s="18" t="s">
        <v>76</v>
      </c>
      <c r="B86" s="18"/>
      <c r="C86" s="18"/>
      <c r="D86" s="18"/>
      <c r="E86" s="19"/>
      <c r="F86" s="30"/>
      <c r="G86" s="7"/>
      <c r="H86" s="29"/>
      <c r="I86" s="3"/>
      <c r="J86" s="3"/>
    </row>
    <row r="87" spans="1:10" ht="13.5" thickTop="1">
      <c r="A87" s="7"/>
      <c r="B87" s="7"/>
      <c r="C87" s="7"/>
      <c r="D87" s="7"/>
      <c r="E87" s="7"/>
      <c r="F87" s="28" t="str">
        <f>IF(F86="","",IF(F86=151880,"Correct!","Try again!"))</f>
        <v/>
      </c>
      <c r="G87" s="7"/>
      <c r="H87" s="29"/>
      <c r="I87" s="3"/>
      <c r="J87" s="3"/>
    </row>
    <row r="88" spans="1:10">
      <c r="A88" s="29"/>
      <c r="B88" s="29"/>
      <c r="C88" s="29"/>
      <c r="D88" s="29"/>
      <c r="E88" s="29"/>
      <c r="F88" s="29"/>
      <c r="G88" s="29"/>
      <c r="H88" s="29"/>
      <c r="I88" s="3"/>
      <c r="J88" s="3"/>
    </row>
    <row r="89" spans="1:10">
      <c r="A89" s="42" t="s">
        <v>75</v>
      </c>
      <c r="B89" s="14"/>
      <c r="C89" s="14"/>
      <c r="D89" s="7"/>
      <c r="E89" s="7"/>
      <c r="F89" s="7"/>
      <c r="G89" s="29"/>
      <c r="H89" s="29"/>
      <c r="I89" s="3"/>
      <c r="J89" s="3"/>
    </row>
    <row r="90" spans="1:10">
      <c r="A90" s="41" t="s">
        <v>1</v>
      </c>
      <c r="B90" s="41"/>
      <c r="C90" s="41"/>
      <c r="D90" s="41"/>
      <c r="E90" s="41"/>
      <c r="F90" s="40"/>
      <c r="G90" s="29"/>
      <c r="H90" s="29"/>
      <c r="I90" s="3"/>
      <c r="J90" s="3"/>
    </row>
    <row r="91" spans="1:10">
      <c r="A91" s="41" t="s">
        <v>74</v>
      </c>
      <c r="B91" s="41"/>
      <c r="C91" s="41"/>
      <c r="D91" s="41"/>
      <c r="E91" s="41"/>
      <c r="F91" s="40"/>
      <c r="G91" s="29"/>
      <c r="H91" s="29"/>
      <c r="I91" s="3"/>
      <c r="J91" s="3"/>
    </row>
    <row r="92" spans="1:10">
      <c r="A92" s="41" t="s">
        <v>73</v>
      </c>
      <c r="B92" s="41"/>
      <c r="C92" s="41"/>
      <c r="D92" s="41"/>
      <c r="E92" s="41"/>
      <c r="F92" s="40"/>
      <c r="G92" s="29"/>
      <c r="H92" s="29"/>
      <c r="I92" s="3"/>
      <c r="J92" s="3"/>
    </row>
    <row r="93" spans="1:10">
      <c r="A93" s="7"/>
      <c r="B93" s="7"/>
      <c r="C93" s="7"/>
      <c r="D93" s="7"/>
      <c r="E93" s="7"/>
      <c r="F93" s="7"/>
      <c r="G93" s="29"/>
      <c r="H93" s="29"/>
      <c r="I93" s="3"/>
      <c r="J93" s="3"/>
    </row>
    <row r="94" spans="1:10">
      <c r="A94" s="39" t="s">
        <v>35</v>
      </c>
      <c r="B94" s="38"/>
      <c r="C94" s="38"/>
      <c r="D94" s="38"/>
      <c r="E94" s="40"/>
      <c r="F94" s="7"/>
      <c r="G94" s="29"/>
      <c r="H94" s="29"/>
      <c r="I94" s="3"/>
      <c r="J94" s="3"/>
    </row>
    <row r="95" spans="1:10">
      <c r="A95" s="18" t="s">
        <v>36</v>
      </c>
      <c r="B95" s="18"/>
      <c r="C95" s="18"/>
      <c r="D95" s="18"/>
      <c r="E95" s="36"/>
      <c r="F95" s="7"/>
      <c r="G95" s="29"/>
      <c r="H95" s="29"/>
      <c r="I95" s="3"/>
      <c r="J95" s="3"/>
    </row>
    <row r="96" spans="1:10">
      <c r="A96" s="18" t="s">
        <v>72</v>
      </c>
      <c r="B96" s="18"/>
      <c r="C96" s="18"/>
      <c r="D96" s="18"/>
      <c r="E96" s="35"/>
      <c r="F96" s="7"/>
      <c r="G96" s="29"/>
      <c r="H96" s="29"/>
      <c r="I96" s="3"/>
      <c r="J96" s="3"/>
    </row>
    <row r="97" spans="1:10">
      <c r="A97" s="18" t="s">
        <v>71</v>
      </c>
      <c r="B97" s="18"/>
      <c r="C97" s="18"/>
      <c r="D97" s="18"/>
      <c r="E97" s="35"/>
      <c r="F97" s="7"/>
      <c r="G97" s="29"/>
      <c r="H97" s="29"/>
      <c r="I97" s="3"/>
      <c r="J97" s="3"/>
    </row>
    <row r="98" spans="1:10">
      <c r="A98" s="18" t="s">
        <v>70</v>
      </c>
      <c r="B98" s="18"/>
      <c r="C98" s="18"/>
      <c r="D98" s="18"/>
      <c r="E98" s="35"/>
      <c r="F98" s="7"/>
      <c r="G98" s="29"/>
      <c r="H98" s="29"/>
      <c r="I98" s="3"/>
      <c r="J98" s="3"/>
    </row>
    <row r="99" spans="1:10">
      <c r="A99" s="18" t="s">
        <v>42</v>
      </c>
      <c r="B99" s="18"/>
      <c r="C99" s="18"/>
      <c r="D99" s="18"/>
      <c r="E99" s="31"/>
      <c r="F99" s="7"/>
      <c r="G99" s="29"/>
      <c r="H99" s="29"/>
      <c r="I99" s="3"/>
      <c r="J99" s="3"/>
    </row>
    <row r="100" spans="1:10" ht="13.5" thickBot="1">
      <c r="A100" s="18" t="s">
        <v>43</v>
      </c>
      <c r="B100" s="18"/>
      <c r="C100" s="18"/>
      <c r="D100" s="18"/>
      <c r="E100" s="30"/>
      <c r="F100" s="7"/>
      <c r="G100" s="29"/>
      <c r="H100" s="29"/>
      <c r="I100" s="3"/>
      <c r="J100" s="3"/>
    </row>
    <row r="101" spans="1:10" ht="13.5" thickTop="1">
      <c r="A101" s="7"/>
      <c r="B101" s="7"/>
      <c r="C101" s="7"/>
      <c r="D101" s="7"/>
      <c r="E101" s="34" t="str">
        <f>IF(E100="","",IF(E100=844730,"Correct!","Try again!"))</f>
        <v/>
      </c>
      <c r="F101" s="7"/>
      <c r="G101" s="29"/>
      <c r="H101" s="29"/>
      <c r="I101" s="3"/>
      <c r="J101" s="3"/>
    </row>
    <row r="102" spans="1:10">
      <c r="A102" s="39" t="s">
        <v>44</v>
      </c>
      <c r="B102" s="38"/>
      <c r="C102" s="38"/>
      <c r="D102" s="38"/>
      <c r="E102" s="37"/>
      <c r="F102" s="7"/>
      <c r="G102" s="29"/>
      <c r="H102" s="29"/>
      <c r="I102" s="3"/>
      <c r="J102" s="3"/>
    </row>
    <row r="103" spans="1:10">
      <c r="A103" s="18" t="s">
        <v>69</v>
      </c>
      <c r="B103" s="18"/>
      <c r="C103" s="18"/>
      <c r="D103" s="18"/>
      <c r="E103" s="36"/>
      <c r="F103" s="7"/>
      <c r="G103" s="29"/>
      <c r="H103" s="29"/>
      <c r="I103" s="3"/>
      <c r="J103" s="3"/>
    </row>
    <row r="104" spans="1:10">
      <c r="A104" s="18" t="s">
        <v>46</v>
      </c>
      <c r="B104" s="18"/>
      <c r="C104" s="18"/>
      <c r="D104" s="18"/>
      <c r="E104" s="35"/>
      <c r="F104" s="7"/>
      <c r="G104" s="29"/>
      <c r="H104" s="29"/>
      <c r="I104" s="3"/>
      <c r="J104" s="3"/>
    </row>
    <row r="105" spans="1:10">
      <c r="A105" s="18" t="s">
        <v>68</v>
      </c>
      <c r="B105" s="18"/>
      <c r="C105" s="18"/>
      <c r="D105" s="18"/>
      <c r="E105" s="35"/>
      <c r="F105" s="7"/>
      <c r="G105" s="29"/>
      <c r="H105" s="29"/>
      <c r="I105" s="3"/>
      <c r="J105" s="3"/>
    </row>
    <row r="106" spans="1:10">
      <c r="A106" s="18" t="s">
        <v>67</v>
      </c>
      <c r="B106" s="18"/>
      <c r="C106" s="18"/>
      <c r="D106" s="18"/>
      <c r="E106" s="35"/>
      <c r="F106" s="7"/>
      <c r="G106" s="29"/>
      <c r="H106" s="29"/>
      <c r="I106" s="3"/>
      <c r="J106" s="3"/>
    </row>
    <row r="107" spans="1:10">
      <c r="A107" s="18" t="s">
        <v>48</v>
      </c>
      <c r="B107" s="18"/>
      <c r="C107" s="18"/>
      <c r="D107" s="18"/>
      <c r="E107" s="31"/>
      <c r="F107" s="7"/>
      <c r="G107" s="29"/>
      <c r="H107" s="29"/>
      <c r="I107" s="3"/>
      <c r="J107" s="3"/>
    </row>
    <row r="108" spans="1:10" ht="13.5" thickBot="1">
      <c r="A108" s="18" t="s">
        <v>66</v>
      </c>
      <c r="B108" s="18"/>
      <c r="C108" s="18"/>
      <c r="D108" s="18"/>
      <c r="E108" s="30"/>
      <c r="F108" s="7"/>
      <c r="G108" s="29"/>
      <c r="H108" s="29"/>
      <c r="I108" s="3"/>
      <c r="J108" s="3"/>
    </row>
    <row r="109" spans="1:10" ht="13.5" thickTop="1">
      <c r="A109" s="7"/>
      <c r="B109" s="7"/>
      <c r="C109" s="7"/>
      <c r="D109" s="7"/>
      <c r="E109" s="34" t="str">
        <f>IF(E108="","",IF(E108=844730,"Correct!","Try again!"))</f>
        <v/>
      </c>
      <c r="F109" s="7"/>
      <c r="G109" s="29"/>
      <c r="H109" s="29"/>
      <c r="I109" s="3"/>
      <c r="J109" s="3"/>
    </row>
    <row r="110" spans="1:10">
      <c r="A110" s="18" t="s">
        <v>65</v>
      </c>
      <c r="B110" s="18"/>
      <c r="C110" s="18"/>
      <c r="D110" s="18"/>
      <c r="E110" s="19"/>
      <c r="F110" s="7"/>
      <c r="G110" s="29"/>
      <c r="H110" s="29"/>
      <c r="I110" s="3"/>
      <c r="J110" s="3"/>
    </row>
    <row r="111" spans="1:10">
      <c r="A111" s="18" t="s">
        <v>64</v>
      </c>
      <c r="B111" s="18"/>
      <c r="C111" s="18"/>
      <c r="D111" s="18"/>
      <c r="E111" s="33"/>
      <c r="F111" s="7"/>
      <c r="G111" s="29"/>
      <c r="H111" s="29"/>
      <c r="I111" s="3"/>
      <c r="J111" s="3"/>
    </row>
    <row r="112" spans="1:10">
      <c r="A112" s="18" t="s">
        <v>63</v>
      </c>
      <c r="B112" s="18"/>
      <c r="C112" s="18"/>
      <c r="D112" s="18"/>
      <c r="E112" s="31"/>
      <c r="F112" s="7"/>
      <c r="G112" s="29"/>
      <c r="H112" s="29"/>
      <c r="I112" s="3"/>
      <c r="J112" s="3"/>
    </row>
    <row r="113" spans="1:10" ht="13.5" thickBot="1">
      <c r="A113" s="18" t="s">
        <v>59</v>
      </c>
      <c r="B113" s="18"/>
      <c r="C113" s="18"/>
      <c r="D113" s="18"/>
      <c r="E113" s="30"/>
      <c r="F113" s="7"/>
      <c r="G113" s="29"/>
      <c r="H113" s="29"/>
      <c r="I113" s="3"/>
      <c r="J113" s="3"/>
    </row>
    <row r="114" spans="1:10" ht="13.5" thickTop="1">
      <c r="A114" s="7"/>
      <c r="B114" s="7"/>
      <c r="C114" s="7"/>
      <c r="D114" s="7"/>
      <c r="E114" s="34" t="str">
        <f>IF(E113="","",IF(E113=450000,"Correct!","Try again!"))</f>
        <v/>
      </c>
      <c r="F114" s="7"/>
      <c r="G114" s="29"/>
      <c r="H114" s="29"/>
      <c r="I114" s="3"/>
      <c r="J114" s="3"/>
    </row>
    <row r="115" spans="1:10">
      <c r="A115" s="18" t="s">
        <v>62</v>
      </c>
      <c r="B115" s="18"/>
      <c r="C115" s="18"/>
      <c r="D115" s="18"/>
      <c r="E115" s="19"/>
      <c r="F115" s="7"/>
      <c r="G115" s="29"/>
      <c r="H115" s="29"/>
      <c r="I115" s="3"/>
      <c r="J115" s="3"/>
    </row>
    <row r="116" spans="1:10">
      <c r="A116" s="18" t="s">
        <v>61</v>
      </c>
      <c r="B116" s="18"/>
      <c r="C116" s="18"/>
      <c r="D116" s="18"/>
      <c r="E116" s="33"/>
      <c r="F116" s="7"/>
      <c r="G116" s="29"/>
      <c r="H116" s="29"/>
      <c r="I116" s="3"/>
      <c r="J116" s="3"/>
    </row>
    <row r="117" spans="1:10">
      <c r="A117" s="18" t="s">
        <v>60</v>
      </c>
      <c r="B117" s="18"/>
      <c r="C117" s="18"/>
      <c r="D117" s="18"/>
      <c r="E117" s="31"/>
      <c r="F117" s="7"/>
      <c r="G117" s="29"/>
      <c r="H117" s="29"/>
      <c r="I117" s="3"/>
      <c r="J117" s="3"/>
    </row>
    <row r="118" spans="1:10">
      <c r="A118" s="18" t="s">
        <v>59</v>
      </c>
      <c r="B118" s="18"/>
      <c r="C118" s="18"/>
      <c r="D118" s="18"/>
      <c r="E118" s="32"/>
      <c r="F118" s="7"/>
      <c r="G118" s="29"/>
      <c r="H118" s="29"/>
      <c r="I118" s="3"/>
      <c r="J118" s="3"/>
    </row>
    <row r="119" spans="1:10">
      <c r="A119" s="18" t="s">
        <v>58</v>
      </c>
      <c r="B119" s="18"/>
      <c r="C119" s="18"/>
      <c r="D119" s="18"/>
      <c r="E119" s="31"/>
      <c r="F119" s="7"/>
      <c r="G119" s="29"/>
      <c r="H119" s="29"/>
      <c r="I119" s="3"/>
      <c r="J119" s="3"/>
    </row>
    <row r="120" spans="1:10" ht="13.5" thickBot="1">
      <c r="A120" s="18" t="s">
        <v>57</v>
      </c>
      <c r="B120" s="18"/>
      <c r="C120" s="18"/>
      <c r="D120" s="18"/>
      <c r="E120" s="30"/>
      <c r="F120" s="7"/>
      <c r="G120" s="29"/>
      <c r="H120" s="29"/>
      <c r="I120" s="3"/>
      <c r="J120" s="3"/>
    </row>
    <row r="121" spans="1:10" ht="13.5" thickTop="1">
      <c r="A121" s="7"/>
      <c r="B121" s="7"/>
      <c r="C121" s="7"/>
      <c r="D121" s="7"/>
      <c r="E121" s="28" t="str">
        <f>IF(E120="","",IF(E120=316730,"Correct!","Try again!"))</f>
        <v/>
      </c>
      <c r="F121" s="7"/>
      <c r="I121" s="3"/>
      <c r="J121" s="3"/>
    </row>
    <row r="122" spans="1:10">
      <c r="A122" s="27"/>
      <c r="B122" s="27"/>
      <c r="C122" s="27"/>
      <c r="D122" s="27"/>
      <c r="E122" s="27"/>
      <c r="F122" s="27"/>
      <c r="G122" s="27"/>
      <c r="H122" s="27"/>
      <c r="I122" s="3"/>
      <c r="J122" s="3"/>
    </row>
    <row r="123" spans="1:10">
      <c r="A123" s="27"/>
      <c r="B123" s="27"/>
      <c r="C123" s="27"/>
      <c r="D123" s="27"/>
      <c r="E123" s="27"/>
      <c r="F123" s="27"/>
      <c r="G123" s="27"/>
      <c r="H123" s="27"/>
      <c r="I123" s="3"/>
      <c r="J123" s="3"/>
    </row>
    <row r="124" spans="1:10">
      <c r="A124" s="27"/>
      <c r="B124" s="27"/>
      <c r="C124" s="27"/>
      <c r="D124" s="27"/>
      <c r="E124" s="27"/>
      <c r="F124" s="27"/>
      <c r="G124" s="27"/>
      <c r="H124" s="27"/>
      <c r="I124" s="3"/>
      <c r="J124" s="3"/>
    </row>
    <row r="125" spans="1:10">
      <c r="A125" s="27"/>
      <c r="B125" s="27"/>
      <c r="C125" s="27"/>
      <c r="D125" s="27"/>
      <c r="E125" s="27"/>
      <c r="F125" s="27"/>
      <c r="G125" s="27"/>
      <c r="H125" s="27"/>
      <c r="I125" s="3"/>
      <c r="J125" s="3"/>
    </row>
    <row r="126" spans="1:10">
      <c r="A126" s="27"/>
      <c r="B126" s="27"/>
      <c r="C126" s="27"/>
      <c r="D126" s="27"/>
      <c r="E126" s="27"/>
      <c r="F126" s="27"/>
      <c r="G126" s="27"/>
      <c r="H126" s="27"/>
      <c r="I126" s="3"/>
      <c r="J126" s="3"/>
    </row>
    <row r="127" spans="1:10">
      <c r="A127" s="27"/>
      <c r="B127" s="27"/>
      <c r="C127" s="27"/>
      <c r="D127" s="27"/>
      <c r="E127" s="27"/>
      <c r="F127" s="27"/>
      <c r="G127" s="27"/>
      <c r="H127" s="27"/>
      <c r="I127" s="3"/>
      <c r="J127" s="3"/>
    </row>
    <row r="128" spans="1:10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 s="26"/>
      <c r="B178" s="26"/>
      <c r="C178" s="26"/>
      <c r="D178" s="26"/>
    </row>
    <row r="179" spans="1:8">
      <c r="A179" s="26"/>
      <c r="B179" s="26"/>
      <c r="C179" s="26"/>
      <c r="D179" s="26"/>
    </row>
    <row r="180" spans="1:8">
      <c r="A180" s="26"/>
      <c r="B180" s="26"/>
      <c r="C180" s="26"/>
      <c r="D180" s="26"/>
    </row>
    <row r="181" spans="1:8">
      <c r="A181" s="26"/>
      <c r="B181" s="26"/>
      <c r="C181" s="26"/>
      <c r="D181" s="26"/>
    </row>
    <row r="182" spans="1:8">
      <c r="A182" s="26"/>
      <c r="B182" s="26"/>
      <c r="C182" s="26"/>
      <c r="D182" s="26"/>
    </row>
    <row r="183" spans="1:8">
      <c r="A183" s="26"/>
      <c r="B183" s="26"/>
      <c r="C183" s="26"/>
      <c r="D183" s="26"/>
    </row>
    <row r="184" spans="1:8">
      <c r="A184" s="26"/>
      <c r="B184" s="26"/>
      <c r="C184" s="26"/>
      <c r="D184" s="26"/>
    </row>
    <row r="185" spans="1:8">
      <c r="A185" s="26"/>
      <c r="B185" s="26"/>
      <c r="C185" s="26"/>
      <c r="D185" s="26"/>
    </row>
    <row r="186" spans="1:8">
      <c r="A186" s="26"/>
      <c r="B186" s="26"/>
      <c r="C186" s="26"/>
      <c r="D186" s="26"/>
    </row>
    <row r="187" spans="1:8">
      <c r="A187" s="26"/>
      <c r="B187" s="26"/>
      <c r="C187" s="26"/>
      <c r="D187" s="26"/>
    </row>
    <row r="188" spans="1:8">
      <c r="A188" s="26"/>
      <c r="B188" s="26"/>
      <c r="C188" s="26"/>
      <c r="D188" s="26"/>
    </row>
    <row r="189" spans="1:8">
      <c r="A189" s="26"/>
      <c r="B189" s="26"/>
      <c r="C189" s="26"/>
      <c r="D189" s="26"/>
    </row>
    <row r="190" spans="1:8">
      <c r="A190" s="26"/>
      <c r="B190" s="26"/>
      <c r="C190" s="26"/>
      <c r="D190" s="26"/>
    </row>
    <row r="191" spans="1:8">
      <c r="A191" s="26"/>
      <c r="B191" s="26"/>
      <c r="C191" s="26"/>
      <c r="D191" s="26"/>
    </row>
    <row r="192" spans="1:8">
      <c r="A192" s="26"/>
      <c r="B192" s="26"/>
      <c r="C192" s="26"/>
      <c r="D192" s="26"/>
    </row>
    <row r="193" spans="1:4">
      <c r="A193" s="26"/>
      <c r="B193" s="26"/>
      <c r="C193" s="26"/>
      <c r="D193" s="26"/>
    </row>
    <row r="194" spans="1:4">
      <c r="A194" s="26"/>
      <c r="B194" s="26"/>
      <c r="C194" s="26"/>
      <c r="D194" s="26"/>
    </row>
    <row r="195" spans="1:4">
      <c r="A195" s="26"/>
      <c r="B195" s="26"/>
      <c r="C195" s="26"/>
      <c r="D195" s="26"/>
    </row>
    <row r="196" spans="1:4">
      <c r="A196" s="26"/>
      <c r="B196" s="26"/>
      <c r="C196" s="26"/>
      <c r="D196" s="26"/>
    </row>
    <row r="197" spans="1:4">
      <c r="A197" s="26"/>
      <c r="B197" s="26"/>
      <c r="C197" s="26"/>
      <c r="D197" s="26"/>
    </row>
    <row r="198" spans="1:4">
      <c r="A198" s="26"/>
      <c r="B198" s="26"/>
      <c r="C198" s="26"/>
      <c r="D198" s="26"/>
    </row>
  </sheetData>
  <sheetProtection password="C690" sheet="1" objects="1" scenarios="1" selectLockedCells="1"/>
  <mergeCells count="8">
    <mergeCell ref="A41:H41"/>
    <mergeCell ref="A42:H42"/>
    <mergeCell ref="D1:E1"/>
    <mergeCell ref="D2:E2"/>
    <mergeCell ref="D3:E3"/>
    <mergeCell ref="A5:H5"/>
    <mergeCell ref="A6:H6"/>
    <mergeCell ref="A40:H40"/>
  </mergeCells>
  <printOptions horizontalCentered="1" gridLinesSet="0"/>
  <pageMargins left="0" right="0" top="1" bottom="0.83" header="0.5" footer="0.5"/>
  <pageSetup scale="76" orientation="portrait" r:id="rId1"/>
  <headerFooter alignWithMargins="0"/>
  <rowBreaks count="1" manualBreakCount="1">
    <brk id="6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70"/>
  <sheetViews>
    <sheetView showGridLines="0" workbookViewId="0">
      <selection sqref="A1:B1"/>
    </sheetView>
  </sheetViews>
  <sheetFormatPr defaultRowHeight="12.75"/>
  <cols>
    <col min="1" max="5" width="12.7109375" style="4" customWidth="1"/>
    <col min="6" max="6" width="2.7109375" style="4" customWidth="1"/>
    <col min="7" max="20" width="12.7109375" style="4" customWidth="1"/>
    <col min="21" max="16384" width="9.140625" style="4"/>
  </cols>
  <sheetData>
    <row r="1" spans="1:6">
      <c r="A1" s="84" t="s">
        <v>0</v>
      </c>
      <c r="B1" s="84"/>
      <c r="C1" s="1"/>
      <c r="D1" s="2"/>
      <c r="E1" s="3"/>
    </row>
    <row r="2" spans="1:6">
      <c r="A2" s="2"/>
      <c r="B2" s="2"/>
      <c r="C2" s="2"/>
      <c r="D2" s="2"/>
      <c r="E2" s="3"/>
    </row>
    <row r="3" spans="1:6">
      <c r="A3" s="81" t="s">
        <v>1</v>
      </c>
      <c r="B3" s="81"/>
      <c r="C3" s="81"/>
      <c r="D3" s="81"/>
      <c r="E3" s="81"/>
      <c r="F3" s="5"/>
    </row>
    <row r="4" spans="1:6">
      <c r="A4" s="6"/>
      <c r="B4" s="6"/>
      <c r="C4" s="6"/>
      <c r="D4" s="6"/>
      <c r="E4" s="7"/>
      <c r="F4" s="5"/>
    </row>
    <row r="5" spans="1:6">
      <c r="A5" s="6" t="s">
        <v>2</v>
      </c>
      <c r="B5" s="6"/>
      <c r="C5" s="6"/>
      <c r="D5" s="6"/>
      <c r="E5" s="8">
        <v>10000</v>
      </c>
      <c r="F5" s="5"/>
    </row>
    <row r="6" spans="1:6">
      <c r="A6" s="6" t="s">
        <v>3</v>
      </c>
      <c r="B6" s="6"/>
      <c r="C6" s="6"/>
      <c r="D6" s="6"/>
      <c r="E6" s="8">
        <v>8</v>
      </c>
      <c r="F6" s="5"/>
    </row>
    <row r="7" spans="1:6">
      <c r="A7" s="6"/>
      <c r="B7" s="6"/>
      <c r="C7" s="6"/>
      <c r="D7" s="6"/>
      <c r="E7" s="9"/>
      <c r="F7" s="5"/>
    </row>
    <row r="8" spans="1:6">
      <c r="A8" s="6" t="s">
        <v>4</v>
      </c>
      <c r="B8" s="6"/>
      <c r="C8" s="6"/>
      <c r="D8" s="6"/>
      <c r="E8" s="9"/>
      <c r="F8" s="5"/>
    </row>
    <row r="9" spans="1:6">
      <c r="A9" s="6" t="s">
        <v>5</v>
      </c>
      <c r="B9" s="6"/>
      <c r="C9" s="6"/>
      <c r="D9" s="6"/>
      <c r="E9" s="10">
        <v>20000</v>
      </c>
      <c r="F9" s="5"/>
    </row>
    <row r="10" spans="1:6">
      <c r="A10" s="6" t="s">
        <v>6</v>
      </c>
      <c r="B10" s="6"/>
      <c r="C10" s="6"/>
      <c r="D10" s="6"/>
      <c r="E10" s="10">
        <v>24000</v>
      </c>
      <c r="F10" s="5"/>
    </row>
    <row r="11" spans="1:6">
      <c r="A11" s="6" t="s">
        <v>7</v>
      </c>
      <c r="B11" s="6"/>
      <c r="C11" s="6"/>
      <c r="D11" s="6"/>
      <c r="E11" s="10">
        <v>28000</v>
      </c>
      <c r="F11" s="5"/>
    </row>
    <row r="12" spans="1:6">
      <c r="A12" s="6" t="s">
        <v>8</v>
      </c>
      <c r="B12" s="6"/>
      <c r="C12" s="6"/>
      <c r="D12" s="6"/>
      <c r="E12" s="10">
        <v>35000</v>
      </c>
      <c r="F12" s="5"/>
    </row>
    <row r="13" spans="1:6">
      <c r="A13" s="6" t="s">
        <v>9</v>
      </c>
      <c r="B13" s="6"/>
      <c r="C13" s="6"/>
      <c r="D13" s="6"/>
      <c r="E13" s="10">
        <v>45000</v>
      </c>
      <c r="F13" s="5"/>
    </row>
    <row r="14" spans="1:6">
      <c r="A14" s="6" t="s">
        <v>10</v>
      </c>
      <c r="B14" s="6"/>
      <c r="C14" s="6"/>
      <c r="D14" s="6"/>
      <c r="E14" s="10">
        <v>60000</v>
      </c>
      <c r="F14" s="5"/>
    </row>
    <row r="15" spans="1:6">
      <c r="A15" s="6" t="s">
        <v>11</v>
      </c>
      <c r="B15" s="6"/>
      <c r="C15" s="6"/>
      <c r="D15" s="6"/>
      <c r="E15" s="10">
        <v>40000</v>
      </c>
      <c r="F15" s="5"/>
    </row>
    <row r="16" spans="1:6">
      <c r="A16" s="6" t="s">
        <v>12</v>
      </c>
      <c r="B16" s="6"/>
      <c r="C16" s="6"/>
      <c r="D16" s="6"/>
      <c r="E16" s="10">
        <v>36000</v>
      </c>
      <c r="F16" s="5"/>
    </row>
    <row r="17" spans="1:6">
      <c r="A17" s="6" t="s">
        <v>13</v>
      </c>
      <c r="B17" s="6"/>
      <c r="C17" s="6"/>
      <c r="D17" s="6"/>
      <c r="E17" s="10">
        <v>32000</v>
      </c>
      <c r="F17" s="5"/>
    </row>
    <row r="18" spans="1:6">
      <c r="A18" s="6"/>
      <c r="B18" s="6"/>
      <c r="C18" s="6"/>
      <c r="D18" s="6"/>
      <c r="E18" s="7"/>
      <c r="F18" s="5"/>
    </row>
    <row r="19" spans="1:6">
      <c r="A19" s="6" t="s">
        <v>14</v>
      </c>
      <c r="B19" s="6"/>
      <c r="C19" s="6"/>
      <c r="D19" s="6"/>
      <c r="E19" s="11">
        <v>0.9</v>
      </c>
      <c r="F19" s="5"/>
    </row>
    <row r="20" spans="1:6">
      <c r="A20" s="6" t="s">
        <v>15</v>
      </c>
      <c r="B20" s="6"/>
      <c r="C20" s="6"/>
      <c r="D20" s="6"/>
      <c r="E20" s="11"/>
      <c r="F20" s="5"/>
    </row>
    <row r="21" spans="1:6">
      <c r="A21" s="6" t="s">
        <v>16</v>
      </c>
      <c r="B21" s="6"/>
      <c r="C21" s="6"/>
      <c r="D21" s="6"/>
      <c r="E21" s="8">
        <v>5</v>
      </c>
      <c r="F21" s="5"/>
    </row>
    <row r="22" spans="1:6">
      <c r="A22" s="12"/>
      <c r="B22" s="12"/>
      <c r="C22" s="12"/>
      <c r="D22" s="12"/>
      <c r="E22" s="7"/>
      <c r="F22" s="5"/>
    </row>
    <row r="23" spans="1:6">
      <c r="A23" s="13" t="s">
        <v>17</v>
      </c>
      <c r="B23" s="13"/>
      <c r="C23" s="13"/>
      <c r="D23" s="13"/>
      <c r="E23" s="7"/>
      <c r="F23" s="5"/>
    </row>
    <row r="24" spans="1:6">
      <c r="A24" s="6" t="s">
        <v>18</v>
      </c>
      <c r="B24" s="6"/>
      <c r="C24" s="6"/>
      <c r="D24" s="6"/>
      <c r="E24" s="11">
        <v>0.5</v>
      </c>
      <c r="F24" s="5"/>
    </row>
    <row r="25" spans="1:6">
      <c r="A25" s="6" t="s">
        <v>19</v>
      </c>
      <c r="B25" s="6"/>
      <c r="C25" s="6"/>
      <c r="D25" s="6"/>
      <c r="E25" s="11">
        <v>0.5</v>
      </c>
      <c r="F25" s="5"/>
    </row>
    <row r="26" spans="1:6">
      <c r="A26" s="6"/>
      <c r="B26" s="6"/>
      <c r="C26" s="6"/>
      <c r="D26" s="6"/>
      <c r="E26" s="11"/>
      <c r="F26" s="5"/>
    </row>
    <row r="27" spans="1:6">
      <c r="A27" s="13" t="s">
        <v>20</v>
      </c>
      <c r="B27" s="13"/>
      <c r="C27" s="13"/>
      <c r="D27" s="13"/>
      <c r="E27" s="11"/>
      <c r="F27" s="5"/>
    </row>
    <row r="28" spans="1:6">
      <c r="A28" s="6" t="s">
        <v>21</v>
      </c>
      <c r="B28" s="6"/>
      <c r="C28" s="6"/>
      <c r="D28" s="6"/>
      <c r="E28" s="11">
        <v>0.25</v>
      </c>
      <c r="F28" s="5"/>
    </row>
    <row r="29" spans="1:6">
      <c r="A29" s="6" t="s">
        <v>22</v>
      </c>
      <c r="B29" s="6"/>
      <c r="C29" s="6"/>
      <c r="D29" s="6"/>
      <c r="E29" s="11">
        <v>0.5</v>
      </c>
      <c r="F29" s="5"/>
    </row>
    <row r="30" spans="1:6">
      <c r="A30" s="6" t="s">
        <v>23</v>
      </c>
      <c r="B30" s="6"/>
      <c r="C30" s="6"/>
      <c r="D30" s="6"/>
      <c r="E30" s="11">
        <v>0.25</v>
      </c>
      <c r="F30" s="5"/>
    </row>
    <row r="31" spans="1:6">
      <c r="A31" s="7"/>
      <c r="B31" s="7"/>
      <c r="C31" s="7"/>
      <c r="D31" s="7"/>
      <c r="E31" s="7"/>
      <c r="F31" s="5"/>
    </row>
    <row r="32" spans="1:6">
      <c r="A32" s="14" t="s">
        <v>24</v>
      </c>
      <c r="B32" s="14"/>
      <c r="C32" s="14"/>
      <c r="D32" s="14"/>
      <c r="E32" s="7"/>
      <c r="F32" s="5"/>
    </row>
    <row r="33" spans="1:6">
      <c r="A33" s="7" t="s">
        <v>25</v>
      </c>
      <c r="B33" s="7"/>
      <c r="C33" s="7"/>
      <c r="D33" s="7"/>
      <c r="E33" s="15">
        <v>1</v>
      </c>
      <c r="F33" s="5"/>
    </row>
    <row r="34" spans="1:6">
      <c r="A34" s="7"/>
      <c r="B34" s="7"/>
      <c r="C34" s="7"/>
      <c r="D34" s="7"/>
      <c r="E34" s="16"/>
      <c r="F34" s="5"/>
    </row>
    <row r="35" spans="1:6">
      <c r="A35" s="14" t="s">
        <v>26</v>
      </c>
      <c r="B35" s="14"/>
      <c r="C35" s="14"/>
      <c r="D35" s="14"/>
      <c r="E35" s="7"/>
      <c r="F35" s="5"/>
    </row>
    <row r="36" spans="1:6">
      <c r="A36" s="7" t="s">
        <v>27</v>
      </c>
      <c r="B36" s="7"/>
      <c r="C36" s="7"/>
      <c r="D36" s="7"/>
      <c r="E36" s="8">
        <v>22000</v>
      </c>
      <c r="F36" s="5"/>
    </row>
    <row r="37" spans="1:6">
      <c r="A37" s="7" t="s">
        <v>28</v>
      </c>
      <c r="B37" s="7"/>
      <c r="C37" s="7"/>
      <c r="D37" s="7"/>
      <c r="E37" s="17">
        <v>14000</v>
      </c>
      <c r="F37" s="5"/>
    </row>
    <row r="38" spans="1:6">
      <c r="A38" s="7" t="s">
        <v>29</v>
      </c>
      <c r="B38" s="7"/>
      <c r="C38" s="7"/>
      <c r="D38" s="7"/>
      <c r="E38" s="17">
        <v>1200</v>
      </c>
      <c r="F38" s="5"/>
    </row>
    <row r="39" spans="1:6">
      <c r="A39" s="7" t="s">
        <v>30</v>
      </c>
      <c r="B39" s="7"/>
      <c r="C39" s="7"/>
      <c r="D39" s="7"/>
      <c r="E39" s="17">
        <v>1500</v>
      </c>
      <c r="F39" s="5"/>
    </row>
    <row r="40" spans="1:6">
      <c r="A40" s="7" t="s">
        <v>31</v>
      </c>
      <c r="B40" s="7"/>
      <c r="C40" s="7"/>
      <c r="D40" s="7"/>
      <c r="E40" s="17">
        <v>3000</v>
      </c>
      <c r="F40" s="5"/>
    </row>
    <row r="41" spans="1:6">
      <c r="A41" s="7"/>
      <c r="B41" s="7"/>
      <c r="C41" s="7"/>
      <c r="D41" s="7"/>
      <c r="E41" s="9"/>
      <c r="F41" s="5"/>
    </row>
    <row r="42" spans="1:6">
      <c r="A42" s="7" t="s">
        <v>32</v>
      </c>
      <c r="B42" s="7"/>
      <c r="C42" s="7"/>
      <c r="D42" s="7"/>
      <c r="E42" s="8">
        <v>25000</v>
      </c>
      <c r="F42" s="5"/>
    </row>
    <row r="43" spans="1:6">
      <c r="A43" s="7" t="s">
        <v>33</v>
      </c>
      <c r="B43" s="7"/>
      <c r="C43" s="7"/>
      <c r="D43" s="7"/>
      <c r="E43" s="8">
        <v>12000</v>
      </c>
      <c r="F43" s="5"/>
    </row>
    <row r="44" spans="1:6">
      <c r="A44" s="7"/>
      <c r="B44" s="7"/>
      <c r="C44" s="7"/>
      <c r="D44" s="7"/>
      <c r="E44" s="9"/>
      <c r="F44" s="5"/>
    </row>
    <row r="45" spans="1:6">
      <c r="A45" s="14" t="s">
        <v>34</v>
      </c>
      <c r="B45" s="14"/>
      <c r="C45" s="14"/>
      <c r="D45" s="14"/>
      <c r="E45" s="9"/>
      <c r="F45" s="5"/>
    </row>
    <row r="46" spans="1:6">
      <c r="A46" s="85" t="s">
        <v>35</v>
      </c>
      <c r="B46" s="85"/>
      <c r="C46" s="85"/>
      <c r="D46" s="85"/>
      <c r="E46" s="85"/>
      <c r="F46" s="5"/>
    </row>
    <row r="47" spans="1:6">
      <c r="A47" s="18" t="s">
        <v>36</v>
      </c>
      <c r="B47" s="18"/>
      <c r="C47" s="18"/>
      <c r="D47" s="18"/>
      <c r="E47" s="9">
        <v>14000</v>
      </c>
      <c r="F47" s="5"/>
    </row>
    <row r="48" spans="1:6">
      <c r="A48" s="18" t="s">
        <v>37</v>
      </c>
      <c r="B48" s="18"/>
      <c r="C48" s="18"/>
      <c r="D48" s="18"/>
      <c r="E48" s="19"/>
      <c r="F48" s="5"/>
    </row>
    <row r="49" spans="1:6">
      <c r="A49" s="18" t="s">
        <v>38</v>
      </c>
      <c r="B49" s="18"/>
      <c r="C49" s="18"/>
      <c r="D49" s="20">
        <v>48000</v>
      </c>
      <c r="E49" s="19"/>
      <c r="F49" s="5"/>
    </row>
    <row r="50" spans="1:6">
      <c r="A50" s="18" t="s">
        <v>39</v>
      </c>
      <c r="B50" s="18"/>
      <c r="C50" s="18"/>
      <c r="D50" s="21">
        <v>168000</v>
      </c>
      <c r="E50" s="19">
        <f>SUM(D49:D50)</f>
        <v>216000</v>
      </c>
      <c r="F50" s="5"/>
    </row>
    <row r="51" spans="1:6">
      <c r="A51" s="18" t="s">
        <v>40</v>
      </c>
      <c r="B51" s="18"/>
      <c r="C51" s="18"/>
      <c r="D51" s="18"/>
      <c r="E51" s="19">
        <v>157500</v>
      </c>
      <c r="F51" s="5"/>
    </row>
    <row r="52" spans="1:6">
      <c r="A52" s="18" t="s">
        <v>41</v>
      </c>
      <c r="B52" s="18"/>
      <c r="C52" s="18"/>
      <c r="D52" s="18"/>
      <c r="E52" s="19">
        <v>14400</v>
      </c>
      <c r="F52" s="5"/>
    </row>
    <row r="53" spans="1:6">
      <c r="A53" s="18" t="s">
        <v>42</v>
      </c>
      <c r="B53" s="18"/>
      <c r="C53" s="18"/>
      <c r="D53" s="18"/>
      <c r="E53" s="22">
        <v>172700</v>
      </c>
      <c r="F53" s="5"/>
    </row>
    <row r="54" spans="1:6" ht="13.5" thickBot="1">
      <c r="A54" s="18" t="s">
        <v>43</v>
      </c>
      <c r="B54" s="18"/>
      <c r="C54" s="18"/>
      <c r="D54" s="18"/>
      <c r="E54" s="23">
        <f>SUM(E47:E53)</f>
        <v>574600</v>
      </c>
      <c r="F54" s="5"/>
    </row>
    <row r="55" spans="1:6" ht="13.5" thickTop="1">
      <c r="A55" s="6"/>
      <c r="B55" s="6"/>
      <c r="C55" s="6"/>
      <c r="D55" s="6"/>
      <c r="E55" s="9"/>
      <c r="F55" s="5"/>
    </row>
    <row r="56" spans="1:6">
      <c r="A56" s="85" t="s">
        <v>44</v>
      </c>
      <c r="B56" s="85"/>
      <c r="C56" s="85"/>
      <c r="D56" s="85"/>
      <c r="E56" s="85"/>
      <c r="F56" s="5"/>
    </row>
    <row r="57" spans="1:6">
      <c r="A57" s="18" t="s">
        <v>45</v>
      </c>
      <c r="B57" s="18"/>
      <c r="C57" s="18"/>
      <c r="D57" s="18"/>
      <c r="E57" s="9">
        <v>85750</v>
      </c>
      <c r="F57" s="5"/>
    </row>
    <row r="58" spans="1:6">
      <c r="A58" s="18" t="s">
        <v>46</v>
      </c>
      <c r="B58" s="18"/>
      <c r="C58" s="18"/>
      <c r="D58" s="18"/>
      <c r="E58" s="19">
        <v>12000</v>
      </c>
      <c r="F58" s="5"/>
    </row>
    <row r="59" spans="1:6">
      <c r="A59" s="18" t="s">
        <v>47</v>
      </c>
      <c r="B59" s="18"/>
      <c r="C59" s="18"/>
      <c r="D59" s="18"/>
      <c r="E59" s="19">
        <v>300000</v>
      </c>
      <c r="F59" s="5"/>
    </row>
    <row r="60" spans="1:6">
      <c r="A60" s="18" t="s">
        <v>48</v>
      </c>
      <c r="B60" s="18"/>
      <c r="C60" s="18"/>
      <c r="D60" s="18"/>
      <c r="E60" s="22">
        <v>176850</v>
      </c>
      <c r="F60" s="5"/>
    </row>
    <row r="61" spans="1:6" ht="13.5" thickBot="1">
      <c r="A61" s="18" t="s">
        <v>49</v>
      </c>
      <c r="B61" s="18"/>
      <c r="C61" s="18"/>
      <c r="D61" s="18"/>
      <c r="E61" s="23">
        <f>SUM(E57:E60)</f>
        <v>574600</v>
      </c>
      <c r="F61" s="5"/>
    </row>
    <row r="62" spans="1:6" ht="13.5" thickTop="1">
      <c r="A62" s="7"/>
      <c r="B62" s="7"/>
      <c r="C62" s="7"/>
      <c r="D62" s="7"/>
      <c r="E62" s="7"/>
      <c r="F62" s="5"/>
    </row>
    <row r="63" spans="1:6">
      <c r="A63" s="14" t="s">
        <v>50</v>
      </c>
      <c r="B63" s="14"/>
      <c r="C63" s="14"/>
      <c r="D63" s="14"/>
      <c r="E63" s="7"/>
      <c r="F63" s="5"/>
    </row>
    <row r="64" spans="1:6">
      <c r="A64" s="7" t="s">
        <v>51</v>
      </c>
      <c r="B64" s="7"/>
      <c r="C64" s="7"/>
      <c r="D64" s="7"/>
      <c r="E64" s="9">
        <v>1000</v>
      </c>
      <c r="F64" s="5"/>
    </row>
    <row r="65" spans="1:6">
      <c r="A65" s="7" t="s">
        <v>52</v>
      </c>
      <c r="B65" s="7"/>
      <c r="C65" s="7"/>
      <c r="D65" s="7"/>
      <c r="E65" s="9">
        <v>40000</v>
      </c>
      <c r="F65" s="5"/>
    </row>
    <row r="66" spans="1:6">
      <c r="A66" s="7" t="s">
        <v>53</v>
      </c>
      <c r="B66" s="7"/>
      <c r="C66" s="7"/>
      <c r="D66" s="7"/>
      <c r="E66" s="24">
        <v>0.01</v>
      </c>
      <c r="F66" s="5"/>
    </row>
    <row r="67" spans="1:6">
      <c r="A67" s="7" t="s">
        <v>54</v>
      </c>
      <c r="B67" s="7"/>
      <c r="C67" s="7"/>
      <c r="D67" s="7"/>
      <c r="E67" s="9">
        <v>1000</v>
      </c>
      <c r="F67" s="5"/>
    </row>
    <row r="68" spans="1:6">
      <c r="A68" s="7" t="s">
        <v>55</v>
      </c>
      <c r="B68" s="7"/>
      <c r="C68" s="7"/>
      <c r="D68" s="7"/>
      <c r="E68" s="11">
        <v>1</v>
      </c>
      <c r="F68" s="5"/>
    </row>
    <row r="69" spans="1:6">
      <c r="A69" s="7" t="s">
        <v>56</v>
      </c>
      <c r="B69" s="7"/>
      <c r="C69" s="7"/>
      <c r="D69" s="7"/>
      <c r="E69" s="25">
        <v>10000</v>
      </c>
      <c r="F69" s="5"/>
    </row>
    <row r="70" spans="1:6">
      <c r="A70" s="7"/>
      <c r="B70" s="7"/>
      <c r="C70" s="7"/>
      <c r="D70" s="7"/>
      <c r="E70" s="7"/>
      <c r="F70" s="5"/>
    </row>
  </sheetData>
  <sheetProtection password="C690" sheet="1" objects="1" scenarios="1" selectLockedCells="1" selectUnlockedCells="1"/>
  <mergeCells count="4">
    <mergeCell ref="A1:B1"/>
    <mergeCell ref="A3:E3"/>
    <mergeCell ref="A46:E46"/>
    <mergeCell ref="A56:E56"/>
  </mergeCells>
  <printOptions horizontalCentered="1"/>
  <pageMargins left="0.75" right="0.75" top="0.56000000000000005" bottom="0.84" header="0.5" footer="0.5"/>
  <pageSetup orientation="portrait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 to complete</vt:lpstr>
      <vt:lpstr>problem data</vt:lpstr>
      <vt:lpstr>'problem data'!Print_Titles</vt:lpstr>
      <vt:lpstr>'template to complete'!Print_Titles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professor</cp:lastModifiedBy>
  <cp:lastPrinted>2011-07-17T20:16:41Z</cp:lastPrinted>
  <dcterms:created xsi:type="dcterms:W3CDTF">2011-07-17T20:10:30Z</dcterms:created>
  <dcterms:modified xsi:type="dcterms:W3CDTF">2011-07-17T20:20:57Z</dcterms:modified>
</cp:coreProperties>
</file>