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7515" windowHeight="4875" activeTab="3"/>
  </bookViews>
  <sheets>
    <sheet name="Sheet3" sheetId="3" r:id="rId1"/>
    <sheet name="Answer Report 1" sheetId="8" r:id="rId2"/>
    <sheet name="Limits Report 1" sheetId="9" r:id="rId3"/>
    <sheet name="Sensitivity Report 1" sheetId="10" r:id="rId4"/>
    <sheet name="Sheet1" sheetId="5" r:id="rId5"/>
  </sheets>
  <definedNames>
    <definedName name="solver_adj" localSheetId="4" hidden="1">Sheet1!$B$20:$G$20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hs1" localSheetId="4" hidden="1">Sheet1!$H$10</definedName>
    <definedName name="solver_lhs10" localSheetId="4" hidden="1">Sheet1!$H$9</definedName>
    <definedName name="solver_lhs11" localSheetId="4" hidden="1">Sheet1!$H$3</definedName>
    <definedName name="solver_lhs12" localSheetId="4" hidden="1">Sheet1!$H$4</definedName>
    <definedName name="solver_lhs13" localSheetId="4" hidden="1">Sheet1!$H$5</definedName>
    <definedName name="solver_lhs14" localSheetId="4" hidden="1">Sheet1!$H$5</definedName>
    <definedName name="solver_lhs15" localSheetId="4" hidden="1">Sheet1!$H$6</definedName>
    <definedName name="solver_lhs16" localSheetId="4" hidden="1">Sheet1!$H$7</definedName>
    <definedName name="solver_lhs17" localSheetId="4" hidden="1">Sheet1!$H$8</definedName>
    <definedName name="solver_lhs2" localSheetId="4" hidden="1">Sheet1!$H$11</definedName>
    <definedName name="solver_lhs3" localSheetId="4" hidden="1">Sheet1!$H$12</definedName>
    <definedName name="solver_lhs4" localSheetId="4" hidden="1">Sheet1!$H$13</definedName>
    <definedName name="solver_lhs5" localSheetId="4" hidden="1">Sheet1!$H$14</definedName>
    <definedName name="solver_lhs6" localSheetId="4" hidden="1">Sheet1!$H$15</definedName>
    <definedName name="solver_lhs7" localSheetId="4" hidden="1">Sheet1!$H$16</definedName>
    <definedName name="solver_lhs8" localSheetId="4" hidden="1">Sheet1!$H$17</definedName>
    <definedName name="solver_lhs9" localSheetId="4" hidden="1">Sheet1!$H$18</definedName>
    <definedName name="solver_lin" localSheetId="4" hidden="1">1</definedName>
    <definedName name="solver_neg" localSheetId="4" hidden="1">1</definedName>
    <definedName name="solver_num" localSheetId="4" hidden="1">17</definedName>
    <definedName name="solver_nwt" localSheetId="4" hidden="1">1</definedName>
    <definedName name="solver_opt" localSheetId="4" hidden="1">Sheet1!$B$21</definedName>
    <definedName name="solver_pre" localSheetId="4" hidden="1">0.000001</definedName>
    <definedName name="solver_rel1" localSheetId="4" hidden="1">1</definedName>
    <definedName name="solver_rel10" localSheetId="4" hidden="1">1</definedName>
    <definedName name="solver_rel11" localSheetId="4" hidden="1">3</definedName>
    <definedName name="solver_rel12" localSheetId="4" hidden="1">3</definedName>
    <definedName name="solver_rel13" localSheetId="4" hidden="1">3</definedName>
    <definedName name="solver_rel14" localSheetId="4" hidden="1">3</definedName>
    <definedName name="solver_rel15" localSheetId="4" hidden="1">3</definedName>
    <definedName name="solver_rel16" localSheetId="4" hidden="1">3</definedName>
    <definedName name="solver_rel17" localSheetId="4" hidden="1">3</definedName>
    <definedName name="solver_rel2" localSheetId="4" hidden="1">1</definedName>
    <definedName name="solver_rel3" localSheetId="4" hidden="1">1</definedName>
    <definedName name="solver_rel4" localSheetId="4" hidden="1">1</definedName>
    <definedName name="solver_rel5" localSheetId="4" hidden="1">1</definedName>
    <definedName name="solver_rel6" localSheetId="4" hidden="1">1</definedName>
    <definedName name="solver_rel7" localSheetId="4" hidden="1">1</definedName>
    <definedName name="solver_rel8" localSheetId="4" hidden="1">1</definedName>
    <definedName name="solver_rel9" localSheetId="4" hidden="1">1</definedName>
    <definedName name="solver_rhs1" localSheetId="4" hidden="1">Sheet1!$J$10</definedName>
    <definedName name="solver_rhs10" localSheetId="4" hidden="1">Sheet1!$J$9</definedName>
    <definedName name="solver_rhs11" localSheetId="4" hidden="1">Sheet1!$J$3</definedName>
    <definedName name="solver_rhs12" localSheetId="4" hidden="1">Sheet1!$J$4</definedName>
    <definedName name="solver_rhs13" localSheetId="4" hidden="1">Sheet1!$J$4</definedName>
    <definedName name="solver_rhs14" localSheetId="4" hidden="1">Sheet1!$J$5</definedName>
    <definedName name="solver_rhs15" localSheetId="4" hidden="1">Sheet1!$J$6</definedName>
    <definedName name="solver_rhs16" localSheetId="4" hidden="1">Sheet1!$J$7</definedName>
    <definedName name="solver_rhs17" localSheetId="4" hidden="1">Sheet1!$J$8</definedName>
    <definedName name="solver_rhs2" localSheetId="4" hidden="1">Sheet1!$J$11</definedName>
    <definedName name="solver_rhs3" localSheetId="4" hidden="1">Sheet1!$J$12</definedName>
    <definedName name="solver_rhs4" localSheetId="4" hidden="1">Sheet1!$J$13</definedName>
    <definedName name="solver_rhs5" localSheetId="4" hidden="1">Sheet1!$J$14</definedName>
    <definedName name="solver_rhs6" localSheetId="4" hidden="1">Sheet1!$J$15</definedName>
    <definedName name="solver_rhs7" localSheetId="4" hidden="1">Sheet1!$J$16</definedName>
    <definedName name="solver_rhs8" localSheetId="4" hidden="1">Sheet1!$J$17</definedName>
    <definedName name="solver_rhs9" localSheetId="4" hidden="1">Sheet1!$J$18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</definedNames>
  <calcPr calcId="125725"/>
</workbook>
</file>

<file path=xl/calcChain.xml><?xml version="1.0" encoding="utf-8"?>
<calcChain xmlns="http://schemas.openxmlformats.org/spreadsheetml/2006/main">
  <c r="H4" i="5"/>
  <c r="H5"/>
  <c r="H6"/>
  <c r="H7"/>
  <c r="H8"/>
  <c r="H9"/>
  <c r="H10"/>
  <c r="H11"/>
  <c r="H12"/>
  <c r="H13"/>
  <c r="H14"/>
  <c r="H15"/>
  <c r="H16"/>
  <c r="H17"/>
  <c r="H18"/>
  <c r="H3"/>
  <c r="B21"/>
  <c r="B22" i="3" l="1"/>
  <c r="G23"/>
  <c r="G24"/>
  <c r="G25"/>
  <c r="G26"/>
  <c r="G27"/>
  <c r="G28"/>
  <c r="G29"/>
  <c r="G30"/>
  <c r="G22"/>
  <c r="F23"/>
  <c r="F24"/>
  <c r="F25"/>
  <c r="F26"/>
  <c r="F27"/>
  <c r="F28"/>
  <c r="F29"/>
  <c r="F30"/>
  <c r="F22"/>
  <c r="E23"/>
  <c r="E24"/>
  <c r="E25"/>
  <c r="E26"/>
  <c r="E27"/>
  <c r="E28"/>
  <c r="E29"/>
  <c r="E30"/>
  <c r="E22"/>
  <c r="D30"/>
  <c r="D23"/>
  <c r="D24"/>
  <c r="D25"/>
  <c r="D26"/>
  <c r="D27"/>
  <c r="D28"/>
  <c r="D29"/>
  <c r="D22"/>
  <c r="C30"/>
  <c r="B30"/>
  <c r="C23"/>
  <c r="C24"/>
  <c r="C25"/>
  <c r="C26"/>
  <c r="C27"/>
  <c r="C28"/>
  <c r="C29"/>
  <c r="C22"/>
  <c r="B23"/>
  <c r="B24"/>
  <c r="B25"/>
  <c r="B26"/>
  <c r="B27"/>
  <c r="B28"/>
  <c r="B29"/>
  <c r="B31" l="1"/>
  <c r="B35" s="1"/>
  <c r="C31"/>
  <c r="C35" s="1"/>
  <c r="D31"/>
  <c r="D35" s="1"/>
  <c r="E31"/>
  <c r="E35" s="1"/>
  <c r="F31"/>
  <c r="F35" s="1"/>
  <c r="G31"/>
  <c r="G35" s="1"/>
</calcChain>
</file>

<file path=xl/sharedStrings.xml><?xml version="1.0" encoding="utf-8"?>
<sst xmlns="http://schemas.openxmlformats.org/spreadsheetml/2006/main" count="353" uniqueCount="165">
  <si>
    <t xml:space="preserve">Total Cost </t>
  </si>
  <si>
    <t xml:space="preserve">Revenue </t>
  </si>
  <si>
    <t>&lt;=</t>
  </si>
  <si>
    <t xml:space="preserve">Let </t>
  </si>
  <si>
    <t>X1</t>
  </si>
  <si>
    <t>X2</t>
  </si>
  <si>
    <t>X3</t>
  </si>
  <si>
    <t>X4</t>
  </si>
  <si>
    <t>X5</t>
  </si>
  <si>
    <t>X6</t>
  </si>
  <si>
    <t xml:space="preserve">Total profits </t>
  </si>
  <si>
    <t xml:space="preserve">Max Z=  </t>
  </si>
  <si>
    <t>1.30 X1   +</t>
  </si>
  <si>
    <t>1.09 X2  +</t>
  </si>
  <si>
    <t>1 X3     +</t>
  </si>
  <si>
    <t>1.09 X4  +</t>
  </si>
  <si>
    <t>0.75 X5  +</t>
  </si>
  <si>
    <t>9 X6</t>
  </si>
  <si>
    <t>0.5X6</t>
  </si>
  <si>
    <t>0.45X3</t>
  </si>
  <si>
    <t>0.4X4</t>
  </si>
  <si>
    <t>.75X6</t>
  </si>
  <si>
    <t>8 X1 +</t>
  </si>
  <si>
    <t>6 X2  +</t>
  </si>
  <si>
    <t>7 X3  +</t>
  </si>
  <si>
    <t>7 X4 +</t>
  </si>
  <si>
    <t>9 X5  +</t>
  </si>
  <si>
    <t>X1 +</t>
  </si>
  <si>
    <t>X2 +</t>
  </si>
  <si>
    <t>X3 +</t>
  </si>
  <si>
    <t>X4   +</t>
  </si>
  <si>
    <t>3X1 +</t>
  </si>
  <si>
    <t>X5    +</t>
  </si>
  <si>
    <t>X1  +</t>
  </si>
  <si>
    <t>0.5X2  +</t>
  </si>
  <si>
    <t>2X3  +</t>
  </si>
  <si>
    <t>2X4  +</t>
  </si>
  <si>
    <t>0.865 X6</t>
  </si>
  <si>
    <t>0.5X5+</t>
  </si>
  <si>
    <t>&gt;=</t>
  </si>
  <si>
    <t>x1</t>
  </si>
  <si>
    <t>x2</t>
  </si>
  <si>
    <t>x3</t>
  </si>
  <si>
    <t>x4</t>
  </si>
  <si>
    <t>x5</t>
  </si>
  <si>
    <t>x6</t>
  </si>
  <si>
    <t>RHS</t>
  </si>
  <si>
    <t xml:space="preserve"> be Very vanilla </t>
  </si>
  <si>
    <t xml:space="preserve"> be ChocK-O-Chips </t>
  </si>
  <si>
    <t xml:space="preserve"> be Black Walnut </t>
  </si>
  <si>
    <t xml:space="preserve"> be Pecan Crunch </t>
  </si>
  <si>
    <t xml:space="preserve"> be Peachy Keen</t>
  </si>
  <si>
    <t xml:space="preserve"> be Berry Berry</t>
  </si>
  <si>
    <t xml:space="preserve">Obj Fun </t>
  </si>
  <si>
    <t>Microsoft Excel 12.0 Sensitivity Report</t>
  </si>
  <si>
    <t>Worksheet: [Linear programming project.xlsx]Sheet1</t>
  </si>
  <si>
    <t>Adjustable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</si>
  <si>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</si>
  <si>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</si>
  <si>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</si>
  <si>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</si>
  <si>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</si>
  <si>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</si>
  <si>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</si>
  <si>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</si>
  <si>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</si>
  <si>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</si>
  <si>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</si>
  <si>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</si>
  <si>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</si>
  <si>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</si>
  <si>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</si>
  <si>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</si>
  <si>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$B$20</t>
  </si>
  <si>
    <t>$C$20</t>
  </si>
  <si>
    <t>$D$20</t>
  </si>
  <si>
    <t>$E$20</t>
  </si>
  <si>
    <t>$F$20</t>
  </si>
  <si>
    <t>$G$20</t>
  </si>
  <si>
    <t>$H$10</t>
  </si>
  <si>
    <t>$H$11</t>
  </si>
  <si>
    <t>$H$12</t>
  </si>
  <si>
    <t>$H$13</t>
  </si>
  <si>
    <t>$H$14</t>
  </si>
  <si>
    <t>$H$15</t>
  </si>
  <si>
    <t>$H$16</t>
  </si>
  <si>
    <t>$H$17</t>
  </si>
  <si>
    <t>$H$18</t>
  </si>
  <si>
    <t>$H$9</t>
  </si>
  <si>
    <t>$H$3</t>
  </si>
  <si>
    <t>$H$4</t>
  </si>
  <si>
    <t>$H$5</t>
  </si>
  <si>
    <t>$H$6</t>
  </si>
  <si>
    <t>$H$7</t>
  </si>
  <si>
    <t>$H$8</t>
  </si>
  <si>
    <t>X1=</t>
  </si>
  <si>
    <t>X2=</t>
  </si>
  <si>
    <t>X3=</t>
  </si>
  <si>
    <t>X4=</t>
  </si>
  <si>
    <t>X5=</t>
  </si>
  <si>
    <t>X6=</t>
  </si>
  <si>
    <t>Vanilla Extract</t>
  </si>
  <si>
    <t>Salt</t>
  </si>
  <si>
    <t xml:space="preserve">Choc Chips </t>
  </si>
  <si>
    <t>Walnut</t>
  </si>
  <si>
    <t>Pecans</t>
  </si>
  <si>
    <t>Berries</t>
  </si>
  <si>
    <t xml:space="preserve">Peaches </t>
  </si>
  <si>
    <t xml:space="preserve">Cream </t>
  </si>
  <si>
    <t>Suger</t>
  </si>
  <si>
    <t xml:space="preserve">Value </t>
  </si>
  <si>
    <t xml:space="preserve">1.Decision Variables </t>
  </si>
  <si>
    <r>
      <rPr>
        <sz val="12"/>
        <color theme="1"/>
        <rFont val="Calibri"/>
        <family val="2"/>
        <scheme val="minor"/>
      </rPr>
      <t>Cost</t>
    </r>
    <r>
      <rPr>
        <sz val="14"/>
        <color theme="1"/>
        <rFont val="Calibri"/>
        <family val="2"/>
        <scheme val="minor"/>
      </rPr>
      <t xml:space="preserve"> </t>
    </r>
  </si>
  <si>
    <t xml:space="preserve">2.Objective Function </t>
  </si>
  <si>
    <t xml:space="preserve">3. Constraints </t>
  </si>
  <si>
    <t>.25X2  +</t>
  </si>
  <si>
    <t>.75 X3  +</t>
  </si>
  <si>
    <t>.75 X4 +</t>
  </si>
  <si>
    <t>.25 X5  +</t>
  </si>
  <si>
    <t>.25 X6</t>
  </si>
  <si>
    <t>Value  x1</t>
  </si>
  <si>
    <t>Value  x2</t>
  </si>
  <si>
    <t>Value  x3</t>
  </si>
  <si>
    <t>Value  x4</t>
  </si>
  <si>
    <t>Value  x5</t>
  </si>
  <si>
    <t>Value  x6</t>
  </si>
  <si>
    <t>Microsoft Excel 12.0 Answer Report</t>
  </si>
  <si>
    <t>Report Created: 03/05/2011 10:46:42 م</t>
  </si>
  <si>
    <t>Target Cell (Max)</t>
  </si>
  <si>
    <t>Original Value</t>
  </si>
  <si>
    <t>Final Value</t>
  </si>
  <si>
    <t>Cell Value</t>
  </si>
  <si>
    <t>Formula</t>
  </si>
  <si>
    <t>Status</t>
  </si>
  <si>
    <t>Slack</t>
  </si>
  <si>
    <t>$B$21</t>
  </si>
  <si>
    <t>Obj Fun  x1</t>
  </si>
  <si>
    <t>$H$10&lt;=$J$10</t>
  </si>
  <si>
    <t>Not Binding</t>
  </si>
  <si>
    <t>$H$11&lt;=$J$11</t>
  </si>
  <si>
    <t>$H$12&lt;=$J$12</t>
  </si>
  <si>
    <t>Binding</t>
  </si>
  <si>
    <t>$H$13&lt;=$J$13</t>
  </si>
  <si>
    <t>$H$14&lt;=$J$14</t>
  </si>
  <si>
    <t>$H$15&lt;=$J$15</t>
  </si>
  <si>
    <t>$H$16&lt;=$J$16</t>
  </si>
  <si>
    <t>$H$17&lt;=$J$17</t>
  </si>
  <si>
    <t>$H$18&lt;=$J$18</t>
  </si>
  <si>
    <t>$H$9&lt;=$J$9</t>
  </si>
  <si>
    <t>$H$3&gt;=$J$3</t>
  </si>
  <si>
    <t>$H$4&gt;=$J$4</t>
  </si>
  <si>
    <t>$H$5&gt;=$J$4</t>
  </si>
  <si>
    <t>$H$5&gt;=$J$5</t>
  </si>
  <si>
    <t>$H$6&gt;=$J$6</t>
  </si>
  <si>
    <t>$H$7&gt;=$J$7</t>
  </si>
  <si>
    <t>$H$8&gt;=$J$8</t>
  </si>
  <si>
    <t>Microsoft Excel 12.0 Limits Report</t>
  </si>
  <si>
    <t>Worksheet: [Linear programming project.xlsx]Limits Report 1</t>
  </si>
  <si>
    <t>Target</t>
  </si>
  <si>
    <t>Adjustable</t>
  </si>
  <si>
    <t>Lower</t>
  </si>
  <si>
    <t>Limit</t>
  </si>
  <si>
    <t>Result</t>
  </si>
  <si>
    <t>Upper</t>
  </si>
  <si>
    <t>Report Created: 03/05/2011 10:54:04 م</t>
  </si>
</sst>
</file>

<file path=xl/styles.xml><?xml version="1.0" encoding="utf-8"?>
<styleSheet xmlns="http://schemas.openxmlformats.org/spreadsheetml/2006/main">
  <numFmts count="3">
    <numFmt numFmtId="164" formatCode="[$$-409]#,##0.00"/>
    <numFmt numFmtId="165" formatCode="0.0"/>
    <numFmt numFmtId="166" formatCode="[$$-409]#,##0.000"/>
  </numFmts>
  <fonts count="6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charset val="178"/>
      <scheme val="minor"/>
    </font>
    <font>
      <b/>
      <sz val="11"/>
      <color indexed="18"/>
      <name val="Calibri"/>
      <family val="2"/>
      <charset val="17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2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3" xfId="0" applyNumberFormat="1" applyFill="1" applyBorder="1" applyAlignment="1"/>
    <xf numFmtId="0" fontId="0" fillId="0" borderId="4" xfId="0" applyNumberFormat="1" applyFill="1" applyBorder="1" applyAlignment="1"/>
    <xf numFmtId="0" fontId="0" fillId="0" borderId="5" xfId="0" applyBorder="1"/>
    <xf numFmtId="164" fontId="0" fillId="0" borderId="0" xfId="0" applyNumberFormat="1" applyFont="1" applyBorder="1"/>
    <xf numFmtId="164" fontId="0" fillId="0" borderId="5" xfId="0" applyNumberFormat="1" applyBorder="1"/>
    <xf numFmtId="164" fontId="0" fillId="0" borderId="6" xfId="0" applyNumberFormat="1" applyFont="1" applyBorder="1"/>
    <xf numFmtId="166" fontId="0" fillId="0" borderId="6" xfId="0" applyNumberFormat="1" applyFont="1" applyBorder="1"/>
    <xf numFmtId="164" fontId="0" fillId="0" borderId="6" xfId="0" applyNumberFormat="1" applyBorder="1"/>
    <xf numFmtId="0" fontId="0" fillId="3" borderId="0" xfId="0" applyFont="1" applyFill="1"/>
    <xf numFmtId="0" fontId="0" fillId="4" borderId="0" xfId="0" applyFill="1"/>
    <xf numFmtId="0" fontId="4" fillId="4" borderId="0" xfId="0" applyFont="1" applyFill="1"/>
    <xf numFmtId="0" fontId="3" fillId="4" borderId="0" xfId="0" applyFont="1" applyFill="1"/>
    <xf numFmtId="0" fontId="0" fillId="5" borderId="0" xfId="0" applyFont="1" applyFill="1" applyBorder="1"/>
    <xf numFmtId="0" fontId="0" fillId="2" borderId="0" xfId="0" applyFont="1" applyFill="1"/>
    <xf numFmtId="0" fontId="0" fillId="0" borderId="6" xfId="0" applyBorder="1"/>
    <xf numFmtId="0" fontId="0" fillId="2" borderId="0" xfId="0" applyFill="1"/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opLeftCell="A2" workbookViewId="0">
      <selection activeCell="L35" sqref="L35"/>
    </sheetView>
  </sheetViews>
  <sheetFormatPr defaultRowHeight="15"/>
  <cols>
    <col min="1" max="1" width="18.7109375" bestFit="1" customWidth="1"/>
  </cols>
  <sheetData>
    <row r="1" spans="1:9">
      <c r="A1" s="16" t="s">
        <v>111</v>
      </c>
    </row>
    <row r="3" spans="1:9">
      <c r="A3" t="s">
        <v>3</v>
      </c>
      <c r="B3" t="s">
        <v>95</v>
      </c>
      <c r="C3" t="s">
        <v>47</v>
      </c>
    </row>
    <row r="4" spans="1:9">
      <c r="B4" t="s">
        <v>96</v>
      </c>
      <c r="C4" t="s">
        <v>48</v>
      </c>
    </row>
    <row r="5" spans="1:9">
      <c r="B5" t="s">
        <v>97</v>
      </c>
      <c r="C5" t="s">
        <v>49</v>
      </c>
    </row>
    <row r="6" spans="1:9">
      <c r="B6" t="s">
        <v>98</v>
      </c>
      <c r="C6" t="s">
        <v>50</v>
      </c>
    </row>
    <row r="7" spans="1:9">
      <c r="B7" t="s">
        <v>99</v>
      </c>
      <c r="C7" t="s">
        <v>52</v>
      </c>
    </row>
    <row r="8" spans="1:9">
      <c r="B8" t="s">
        <v>100</v>
      </c>
      <c r="C8" t="s">
        <v>51</v>
      </c>
    </row>
    <row r="10" spans="1:9" ht="18.75">
      <c r="A10" s="19" t="s">
        <v>112</v>
      </c>
      <c r="B10" s="10" t="s">
        <v>4</v>
      </c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9</v>
      </c>
    </row>
    <row r="11" spans="1:9">
      <c r="A11" t="s">
        <v>108</v>
      </c>
      <c r="B11" s="4">
        <v>8</v>
      </c>
      <c r="C11" s="4">
        <v>6</v>
      </c>
      <c r="D11" s="3">
        <v>7</v>
      </c>
      <c r="E11" s="4">
        <v>7</v>
      </c>
      <c r="F11" s="4">
        <v>9</v>
      </c>
      <c r="G11" s="3">
        <v>9</v>
      </c>
      <c r="I11" s="1">
        <v>0.11</v>
      </c>
    </row>
    <row r="12" spans="1:9">
      <c r="A12" t="s">
        <v>109</v>
      </c>
      <c r="B12" s="4">
        <v>1</v>
      </c>
      <c r="C12" s="4">
        <v>1</v>
      </c>
      <c r="D12" s="3">
        <v>1</v>
      </c>
      <c r="E12" s="4">
        <v>1</v>
      </c>
      <c r="F12">
        <v>0.5</v>
      </c>
      <c r="G12" s="3">
        <v>0.5</v>
      </c>
      <c r="H12" s="1"/>
      <c r="I12" s="2">
        <v>0.1</v>
      </c>
    </row>
    <row r="13" spans="1:9">
      <c r="A13" t="s">
        <v>101</v>
      </c>
      <c r="B13" s="4">
        <v>3</v>
      </c>
      <c r="C13" s="4">
        <v>1</v>
      </c>
      <c r="D13" s="3">
        <v>1</v>
      </c>
      <c r="E13" s="4">
        <v>1</v>
      </c>
      <c r="F13" s="4">
        <v>1</v>
      </c>
      <c r="G13" s="3">
        <v>1</v>
      </c>
      <c r="H13" s="1"/>
      <c r="I13" s="2">
        <v>0.03</v>
      </c>
    </row>
    <row r="14" spans="1:9">
      <c r="A14" t="s">
        <v>102</v>
      </c>
      <c r="B14" s="4">
        <v>1</v>
      </c>
      <c r="C14">
        <v>0.5</v>
      </c>
      <c r="D14" s="3">
        <v>2</v>
      </c>
      <c r="E14" s="4">
        <v>2</v>
      </c>
      <c r="F14" s="4">
        <v>1</v>
      </c>
      <c r="G14" s="3">
        <v>1</v>
      </c>
      <c r="H14" s="1"/>
      <c r="I14" s="2">
        <v>0.02</v>
      </c>
    </row>
    <row r="15" spans="1:9">
      <c r="A15" t="s">
        <v>103</v>
      </c>
      <c r="C15" s="4">
        <v>1</v>
      </c>
      <c r="H15" s="1"/>
      <c r="I15" s="2">
        <v>0.5</v>
      </c>
    </row>
    <row r="16" spans="1:9">
      <c r="A16" t="s">
        <v>104</v>
      </c>
      <c r="D16">
        <v>0.45</v>
      </c>
      <c r="I16" s="2">
        <v>1</v>
      </c>
    </row>
    <row r="17" spans="1:9">
      <c r="A17" t="s">
        <v>105</v>
      </c>
      <c r="E17">
        <v>0.4</v>
      </c>
      <c r="I17" s="2">
        <v>0.9</v>
      </c>
    </row>
    <row r="18" spans="1:9">
      <c r="A18" t="s">
        <v>106</v>
      </c>
      <c r="F18" s="4">
        <v>1</v>
      </c>
      <c r="I18" s="2">
        <v>0.55000000000000004</v>
      </c>
    </row>
    <row r="19" spans="1:9">
      <c r="A19" t="s">
        <v>107</v>
      </c>
      <c r="G19">
        <v>0.75</v>
      </c>
      <c r="H19" s="1"/>
      <c r="I19" s="2">
        <v>0.57999999999999996</v>
      </c>
    </row>
    <row r="20" spans="1:9">
      <c r="H20" s="1"/>
      <c r="I20" s="2"/>
    </row>
    <row r="21" spans="1:9">
      <c r="A21" s="17" t="s">
        <v>0</v>
      </c>
      <c r="B21" s="10" t="s">
        <v>4</v>
      </c>
      <c r="C21" s="10" t="s">
        <v>5</v>
      </c>
      <c r="D21" s="10" t="s">
        <v>6</v>
      </c>
      <c r="E21" s="10" t="s">
        <v>7</v>
      </c>
      <c r="F21" s="10" t="s">
        <v>8</v>
      </c>
      <c r="G21" s="10" t="s">
        <v>9</v>
      </c>
      <c r="H21" s="1"/>
      <c r="I21" s="2"/>
    </row>
    <row r="22" spans="1:9">
      <c r="B22" s="1">
        <f t="shared" ref="B22:B29" si="0">I11*B11</f>
        <v>0.88</v>
      </c>
      <c r="C22" s="1">
        <f t="shared" ref="C22:C29" si="1">I11*C11</f>
        <v>0.66</v>
      </c>
      <c r="D22" s="1">
        <f t="shared" ref="D22:D29" si="2">I11*D11</f>
        <v>0.77</v>
      </c>
      <c r="E22" s="1">
        <f t="shared" ref="E22:E29" si="3">I11*E11</f>
        <v>0.77</v>
      </c>
      <c r="F22" s="1">
        <f t="shared" ref="F22:F29" si="4">I11*F11</f>
        <v>0.99</v>
      </c>
      <c r="G22" s="1">
        <f t="shared" ref="G22:G29" si="5">I11*G11</f>
        <v>0.99</v>
      </c>
      <c r="H22" s="1"/>
      <c r="I22" s="1"/>
    </row>
    <row r="23" spans="1:9">
      <c r="B23" s="1">
        <f t="shared" si="0"/>
        <v>0.1</v>
      </c>
      <c r="C23" s="1">
        <f t="shared" si="1"/>
        <v>0.1</v>
      </c>
      <c r="D23" s="1">
        <f t="shared" si="2"/>
        <v>0.1</v>
      </c>
      <c r="E23" s="1">
        <f t="shared" si="3"/>
        <v>0.1</v>
      </c>
      <c r="F23" s="1">
        <f t="shared" si="4"/>
        <v>0.05</v>
      </c>
      <c r="G23" s="1">
        <f t="shared" si="5"/>
        <v>0.05</v>
      </c>
    </row>
    <row r="24" spans="1:9">
      <c r="B24" s="1">
        <f t="shared" si="0"/>
        <v>0.09</v>
      </c>
      <c r="C24" s="1">
        <f t="shared" si="1"/>
        <v>0.03</v>
      </c>
      <c r="D24" s="1">
        <f t="shared" si="2"/>
        <v>0.03</v>
      </c>
      <c r="E24" s="1">
        <f t="shared" si="3"/>
        <v>0.03</v>
      </c>
      <c r="F24" s="1">
        <f t="shared" si="4"/>
        <v>0.03</v>
      </c>
      <c r="G24" s="1">
        <f t="shared" si="5"/>
        <v>0.03</v>
      </c>
    </row>
    <row r="25" spans="1:9">
      <c r="B25" s="1">
        <f t="shared" si="0"/>
        <v>0.02</v>
      </c>
      <c r="C25" s="1">
        <f t="shared" si="1"/>
        <v>0.01</v>
      </c>
      <c r="D25" s="1">
        <f t="shared" si="2"/>
        <v>0.04</v>
      </c>
      <c r="E25" s="1">
        <f t="shared" si="3"/>
        <v>0.04</v>
      </c>
      <c r="F25" s="1">
        <f t="shared" si="4"/>
        <v>0.02</v>
      </c>
      <c r="G25" s="1">
        <f t="shared" si="5"/>
        <v>0.02</v>
      </c>
    </row>
    <row r="26" spans="1:9">
      <c r="B26" s="1">
        <f t="shared" si="0"/>
        <v>0</v>
      </c>
      <c r="C26" s="1">
        <f t="shared" si="1"/>
        <v>0.5</v>
      </c>
      <c r="D26" s="1">
        <f t="shared" si="2"/>
        <v>0</v>
      </c>
      <c r="E26" s="1">
        <f t="shared" si="3"/>
        <v>0</v>
      </c>
      <c r="F26" s="1">
        <f t="shared" si="4"/>
        <v>0</v>
      </c>
      <c r="G26" s="1">
        <f t="shared" si="5"/>
        <v>0</v>
      </c>
    </row>
    <row r="27" spans="1:9">
      <c r="B27" s="1">
        <f t="shared" si="0"/>
        <v>0</v>
      </c>
      <c r="C27" s="1">
        <f t="shared" si="1"/>
        <v>0</v>
      </c>
      <c r="D27" s="1">
        <f t="shared" si="2"/>
        <v>0.45</v>
      </c>
      <c r="E27" s="1">
        <f t="shared" si="3"/>
        <v>0</v>
      </c>
      <c r="F27" s="1">
        <f t="shared" si="4"/>
        <v>0</v>
      </c>
      <c r="G27" s="1">
        <f t="shared" si="5"/>
        <v>0</v>
      </c>
    </row>
    <row r="28" spans="1:9">
      <c r="B28" s="1">
        <f t="shared" si="0"/>
        <v>0</v>
      </c>
      <c r="C28" s="1">
        <f t="shared" si="1"/>
        <v>0</v>
      </c>
      <c r="D28" s="1">
        <f t="shared" si="2"/>
        <v>0</v>
      </c>
      <c r="E28" s="1">
        <f t="shared" si="3"/>
        <v>0.36000000000000004</v>
      </c>
      <c r="F28" s="1">
        <f t="shared" si="4"/>
        <v>0</v>
      </c>
      <c r="G28" s="1">
        <f t="shared" si="5"/>
        <v>0</v>
      </c>
    </row>
    <row r="29" spans="1:9" ht="14.25" customHeight="1">
      <c r="B29" s="1">
        <f t="shared" si="0"/>
        <v>0</v>
      </c>
      <c r="C29" s="1">
        <f t="shared" si="1"/>
        <v>0</v>
      </c>
      <c r="D29" s="1">
        <f t="shared" si="2"/>
        <v>0</v>
      </c>
      <c r="E29" s="1">
        <f t="shared" si="3"/>
        <v>0</v>
      </c>
      <c r="F29" s="1">
        <f t="shared" si="4"/>
        <v>0.55000000000000004</v>
      </c>
      <c r="G29" s="1">
        <f t="shared" si="5"/>
        <v>0</v>
      </c>
    </row>
    <row r="30" spans="1:9">
      <c r="B30" s="12">
        <f t="shared" ref="B30" si="6">I19*B19</f>
        <v>0</v>
      </c>
      <c r="C30" s="12">
        <f t="shared" ref="C30" si="7">I19*C19</f>
        <v>0</v>
      </c>
      <c r="D30" s="12">
        <f t="shared" ref="D30" si="8">I19*D19</f>
        <v>0</v>
      </c>
      <c r="E30" s="12">
        <f t="shared" ref="E30" si="9">I19*E19</f>
        <v>0</v>
      </c>
      <c r="F30" s="12">
        <f t="shared" ref="F30" si="10">I19*F19</f>
        <v>0</v>
      </c>
      <c r="G30" s="12">
        <f t="shared" ref="G30" si="11">I19*G19</f>
        <v>0.43499999999999994</v>
      </c>
    </row>
    <row r="31" spans="1:9">
      <c r="A31" s="18" t="s">
        <v>0</v>
      </c>
      <c r="B31" s="11">
        <f>SUM(B22:B30)</f>
        <v>1.0900000000000001</v>
      </c>
      <c r="C31" s="11">
        <f t="shared" ref="C31:G31" si="12">SUM(C22:C30)</f>
        <v>1.3</v>
      </c>
      <c r="D31" s="11">
        <f t="shared" si="12"/>
        <v>1.3900000000000001</v>
      </c>
      <c r="E31" s="11">
        <f t="shared" si="12"/>
        <v>1.3</v>
      </c>
      <c r="F31" s="11">
        <f t="shared" si="12"/>
        <v>1.6400000000000001</v>
      </c>
      <c r="G31" s="11">
        <f t="shared" si="12"/>
        <v>1.5249999999999999</v>
      </c>
    </row>
    <row r="32" spans="1:9">
      <c r="B32" s="11"/>
      <c r="C32" s="11"/>
      <c r="D32" s="11"/>
      <c r="E32" s="11"/>
      <c r="F32" s="11"/>
      <c r="G32" s="11"/>
    </row>
    <row r="33" spans="1:12">
      <c r="A33" s="20" t="s">
        <v>1</v>
      </c>
      <c r="B33" s="15">
        <v>2.39</v>
      </c>
    </row>
    <row r="34" spans="1:12">
      <c r="B34" s="1"/>
    </row>
    <row r="35" spans="1:12">
      <c r="A35" s="21" t="s">
        <v>10</v>
      </c>
      <c r="B35" s="13">
        <f>B33-B31</f>
        <v>1.3</v>
      </c>
      <c r="C35" s="13">
        <f>B33-C31</f>
        <v>1.0900000000000001</v>
      </c>
      <c r="D35" s="13">
        <f>B33-D31</f>
        <v>1</v>
      </c>
      <c r="E35" s="13">
        <f>B33-E31</f>
        <v>1.0900000000000001</v>
      </c>
      <c r="F35" s="13">
        <f>B33-F31</f>
        <v>0.75</v>
      </c>
      <c r="G35" s="14">
        <f>B33-G31</f>
        <v>0.86500000000000021</v>
      </c>
    </row>
    <row r="37" spans="1:12">
      <c r="A37" s="16" t="s">
        <v>113</v>
      </c>
      <c r="B37" t="s">
        <v>11</v>
      </c>
      <c r="C37" t="s">
        <v>12</v>
      </c>
      <c r="D37" t="s">
        <v>13</v>
      </c>
      <c r="E37" t="s">
        <v>14</v>
      </c>
      <c r="F37" t="s">
        <v>15</v>
      </c>
      <c r="G37" t="s">
        <v>16</v>
      </c>
      <c r="H37" t="s">
        <v>37</v>
      </c>
    </row>
    <row r="39" spans="1:12">
      <c r="A39" s="16" t="s">
        <v>114</v>
      </c>
      <c r="B39" t="s">
        <v>22</v>
      </c>
      <c r="C39" t="s">
        <v>23</v>
      </c>
      <c r="D39" t="s">
        <v>24</v>
      </c>
      <c r="E39" t="s">
        <v>25</v>
      </c>
      <c r="F39" t="s">
        <v>26</v>
      </c>
      <c r="G39" t="s">
        <v>17</v>
      </c>
      <c r="H39" t="s">
        <v>2</v>
      </c>
      <c r="I39">
        <v>3000</v>
      </c>
    </row>
    <row r="40" spans="1:12">
      <c r="B40" s="4" t="s">
        <v>27</v>
      </c>
      <c r="C40" s="4" t="s">
        <v>28</v>
      </c>
      <c r="D40" s="3" t="s">
        <v>29</v>
      </c>
      <c r="E40" s="4" t="s">
        <v>30</v>
      </c>
      <c r="F40" t="s">
        <v>38</v>
      </c>
      <c r="G40" s="3" t="s">
        <v>18</v>
      </c>
      <c r="H40" t="s">
        <v>2</v>
      </c>
      <c r="I40">
        <v>280</v>
      </c>
    </row>
    <row r="41" spans="1:12">
      <c r="B41" s="4" t="s">
        <v>31</v>
      </c>
      <c r="C41" s="4" t="s">
        <v>28</v>
      </c>
      <c r="D41" s="3" t="s">
        <v>29</v>
      </c>
      <c r="E41" s="4" t="s">
        <v>30</v>
      </c>
      <c r="F41" s="4" t="s">
        <v>32</v>
      </c>
      <c r="G41" s="3" t="s">
        <v>9</v>
      </c>
      <c r="H41" t="s">
        <v>2</v>
      </c>
      <c r="I41">
        <v>500</v>
      </c>
    </row>
    <row r="42" spans="1:12">
      <c r="B42" s="4" t="s">
        <v>33</v>
      </c>
      <c r="C42" t="s">
        <v>34</v>
      </c>
      <c r="D42" s="3" t="s">
        <v>35</v>
      </c>
      <c r="E42" s="4" t="s">
        <v>36</v>
      </c>
      <c r="F42" s="4" t="s">
        <v>32</v>
      </c>
      <c r="G42" s="3" t="s">
        <v>9</v>
      </c>
      <c r="H42" t="s">
        <v>2</v>
      </c>
      <c r="I42">
        <v>300</v>
      </c>
    </row>
    <row r="43" spans="1:12">
      <c r="C43" s="4" t="s">
        <v>5</v>
      </c>
      <c r="H43" t="s">
        <v>2</v>
      </c>
      <c r="I43">
        <v>25</v>
      </c>
      <c r="L43" s="3"/>
    </row>
    <row r="44" spans="1:12">
      <c r="D44" t="s">
        <v>19</v>
      </c>
      <c r="H44" t="s">
        <v>2</v>
      </c>
      <c r="I44">
        <v>25</v>
      </c>
    </row>
    <row r="45" spans="1:12">
      <c r="E45" t="s">
        <v>20</v>
      </c>
      <c r="H45" t="s">
        <v>2</v>
      </c>
      <c r="I45">
        <v>25</v>
      </c>
    </row>
    <row r="46" spans="1:12">
      <c r="F46" s="4" t="s">
        <v>8</v>
      </c>
      <c r="H46" t="s">
        <v>2</v>
      </c>
      <c r="I46">
        <v>25</v>
      </c>
    </row>
    <row r="47" spans="1:12">
      <c r="G47" t="s">
        <v>21</v>
      </c>
      <c r="H47" t="s">
        <v>2</v>
      </c>
      <c r="I47">
        <v>25</v>
      </c>
    </row>
    <row r="48" spans="1:12">
      <c r="B48" t="s">
        <v>4</v>
      </c>
      <c r="H48" t="s">
        <v>39</v>
      </c>
      <c r="I48">
        <v>10</v>
      </c>
    </row>
    <row r="49" spans="3:9">
      <c r="C49" t="s">
        <v>5</v>
      </c>
      <c r="H49" t="s">
        <v>39</v>
      </c>
      <c r="I49">
        <v>10</v>
      </c>
    </row>
    <row r="50" spans="3:9">
      <c r="D50" t="s">
        <v>6</v>
      </c>
      <c r="H50" t="s">
        <v>39</v>
      </c>
      <c r="I50">
        <v>10</v>
      </c>
    </row>
    <row r="51" spans="3:9">
      <c r="E51" t="s">
        <v>7</v>
      </c>
      <c r="H51" t="s">
        <v>39</v>
      </c>
      <c r="I51">
        <v>10</v>
      </c>
    </row>
    <row r="52" spans="3:9">
      <c r="F52" t="s">
        <v>8</v>
      </c>
      <c r="H52" t="s">
        <v>39</v>
      </c>
      <c r="I52">
        <v>10</v>
      </c>
    </row>
    <row r="53" spans="3:9">
      <c r="G53" t="s">
        <v>9</v>
      </c>
      <c r="H53" t="s">
        <v>39</v>
      </c>
      <c r="I53">
        <v>10</v>
      </c>
    </row>
    <row r="54" spans="3:9">
      <c r="C54" t="s">
        <v>115</v>
      </c>
      <c r="D54" t="s">
        <v>116</v>
      </c>
      <c r="E54" t="s">
        <v>117</v>
      </c>
      <c r="F54" t="s">
        <v>118</v>
      </c>
      <c r="G54" t="s">
        <v>119</v>
      </c>
      <c r="H54" t="s">
        <v>2</v>
      </c>
      <c r="I54">
        <v>25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>
      <selection activeCell="G27" sqref="G27"/>
    </sheetView>
  </sheetViews>
  <sheetFormatPr defaultRowHeight="15"/>
  <cols>
    <col min="1" max="1" width="2.28515625" customWidth="1"/>
    <col min="2" max="2" width="6.28515625" bestFit="1" customWidth="1"/>
    <col min="3" max="4" width="13.7109375" bestFit="1" customWidth="1"/>
    <col min="5" max="5" width="13.140625" bestFit="1" customWidth="1"/>
    <col min="6" max="6" width="11.42578125" bestFit="1" customWidth="1"/>
    <col min="7" max="7" width="12" bestFit="1" customWidth="1"/>
  </cols>
  <sheetData>
    <row r="1" spans="1:5">
      <c r="A1" s="5" t="s">
        <v>126</v>
      </c>
    </row>
    <row r="2" spans="1:5">
      <c r="A2" s="5" t="s">
        <v>55</v>
      </c>
    </row>
    <row r="3" spans="1:5">
      <c r="A3" s="5" t="s">
        <v>127</v>
      </c>
    </row>
    <row r="6" spans="1:5" ht="15.75" thickBot="1">
      <c r="A6" t="s">
        <v>128</v>
      </c>
    </row>
    <row r="7" spans="1:5" ht="15.75" thickBot="1">
      <c r="B7" s="24" t="s">
        <v>57</v>
      </c>
      <c r="C7" s="24" t="s">
        <v>58</v>
      </c>
      <c r="D7" s="24" t="s">
        <v>129</v>
      </c>
      <c r="E7" s="24" t="s">
        <v>130</v>
      </c>
    </row>
    <row r="8" spans="1:5" ht="15.75" thickBot="1">
      <c r="B8" s="7" t="s">
        <v>135</v>
      </c>
      <c r="C8" s="7" t="s">
        <v>136</v>
      </c>
      <c r="D8" s="9">
        <v>290.05833333333334</v>
      </c>
      <c r="E8" s="9">
        <v>290.05833333333334</v>
      </c>
    </row>
    <row r="11" spans="1:5" ht="15.75" thickBot="1">
      <c r="A11" t="s">
        <v>56</v>
      </c>
    </row>
    <row r="12" spans="1:5" ht="15.75" thickBot="1">
      <c r="B12" s="24" t="s">
        <v>57</v>
      </c>
      <c r="C12" s="24" t="s">
        <v>58</v>
      </c>
      <c r="D12" s="24" t="s">
        <v>129</v>
      </c>
      <c r="E12" s="24" t="s">
        <v>130</v>
      </c>
    </row>
    <row r="13" spans="1:5">
      <c r="B13" s="6" t="s">
        <v>73</v>
      </c>
      <c r="C13" s="6" t="s">
        <v>120</v>
      </c>
      <c r="D13" s="8">
        <v>120.83333333333329</v>
      </c>
      <c r="E13" s="8">
        <v>120.8333333333333</v>
      </c>
    </row>
    <row r="14" spans="1:5">
      <c r="B14" s="6" t="s">
        <v>74</v>
      </c>
      <c r="C14" s="6" t="s">
        <v>121</v>
      </c>
      <c r="D14" s="8">
        <v>25</v>
      </c>
      <c r="E14" s="8">
        <v>25</v>
      </c>
    </row>
    <row r="15" spans="1:5">
      <c r="B15" s="6" t="s">
        <v>75</v>
      </c>
      <c r="C15" s="6" t="s">
        <v>122</v>
      </c>
      <c r="D15" s="8">
        <v>10</v>
      </c>
      <c r="E15" s="8">
        <v>10</v>
      </c>
    </row>
    <row r="16" spans="1:5">
      <c r="B16" s="6" t="s">
        <v>76</v>
      </c>
      <c r="C16" s="6" t="s">
        <v>123</v>
      </c>
      <c r="D16" s="8">
        <v>44.166666666666721</v>
      </c>
      <c r="E16" s="8">
        <v>44.166666666666693</v>
      </c>
    </row>
    <row r="17" spans="1:7">
      <c r="B17" s="6" t="s">
        <v>77</v>
      </c>
      <c r="C17" s="6" t="s">
        <v>124</v>
      </c>
      <c r="D17" s="8">
        <v>25</v>
      </c>
      <c r="E17" s="8">
        <v>25</v>
      </c>
    </row>
    <row r="18" spans="1:7" ht="15.75" thickBot="1">
      <c r="B18" s="7" t="s">
        <v>78</v>
      </c>
      <c r="C18" s="7" t="s">
        <v>125</v>
      </c>
      <c r="D18" s="9">
        <v>33.333333333333329</v>
      </c>
      <c r="E18" s="9">
        <v>33.333333333333329</v>
      </c>
    </row>
    <row r="21" spans="1:7" ht="15.75" thickBot="1">
      <c r="A21" t="s">
        <v>68</v>
      </c>
    </row>
    <row r="22" spans="1:7" ht="15.75" thickBot="1">
      <c r="B22" s="24" t="s">
        <v>57</v>
      </c>
      <c r="C22" s="24" t="s">
        <v>58</v>
      </c>
      <c r="D22" s="24" t="s">
        <v>131</v>
      </c>
      <c r="E22" s="24" t="s">
        <v>132</v>
      </c>
      <c r="F22" s="24" t="s">
        <v>133</v>
      </c>
      <c r="G22" s="24" t="s">
        <v>134</v>
      </c>
    </row>
    <row r="23" spans="1:7">
      <c r="B23" s="6" t="s">
        <v>79</v>
      </c>
      <c r="C23" s="6" t="s">
        <v>108</v>
      </c>
      <c r="D23" s="8">
        <v>2020.8333333333335</v>
      </c>
      <c r="E23" s="6" t="s">
        <v>137</v>
      </c>
      <c r="F23" s="6" t="s">
        <v>138</v>
      </c>
      <c r="G23" s="6">
        <v>979.16666666666652</v>
      </c>
    </row>
    <row r="24" spans="1:7">
      <c r="B24" s="6" t="s">
        <v>80</v>
      </c>
      <c r="C24" s="6" t="s">
        <v>109</v>
      </c>
      <c r="D24" s="8">
        <v>229.16666666666666</v>
      </c>
      <c r="E24" s="6" t="s">
        <v>139</v>
      </c>
      <c r="F24" s="6" t="s">
        <v>138</v>
      </c>
      <c r="G24" s="6">
        <v>50.833333333333343</v>
      </c>
    </row>
    <row r="25" spans="1:7">
      <c r="B25" s="6" t="s">
        <v>81</v>
      </c>
      <c r="C25" s="6" t="s">
        <v>101</v>
      </c>
      <c r="D25" s="8">
        <v>499.99999999999989</v>
      </c>
      <c r="E25" s="6" t="s">
        <v>140</v>
      </c>
      <c r="F25" s="6" t="s">
        <v>141</v>
      </c>
      <c r="G25" s="6">
        <v>0</v>
      </c>
    </row>
    <row r="26" spans="1:7">
      <c r="B26" s="6" t="s">
        <v>82</v>
      </c>
      <c r="C26" s="6" t="s">
        <v>102</v>
      </c>
      <c r="D26" s="8">
        <v>300</v>
      </c>
      <c r="E26" s="6" t="s">
        <v>142</v>
      </c>
      <c r="F26" s="6" t="s">
        <v>141</v>
      </c>
      <c r="G26" s="6">
        <v>0</v>
      </c>
    </row>
    <row r="27" spans="1:7">
      <c r="B27" s="6" t="s">
        <v>83</v>
      </c>
      <c r="C27" s="6" t="s">
        <v>103</v>
      </c>
      <c r="D27" s="8">
        <v>25</v>
      </c>
      <c r="E27" s="6" t="s">
        <v>143</v>
      </c>
      <c r="F27" s="6" t="s">
        <v>141</v>
      </c>
      <c r="G27" s="6">
        <v>0</v>
      </c>
    </row>
    <row r="28" spans="1:7">
      <c r="B28" s="6" t="s">
        <v>84</v>
      </c>
      <c r="C28" s="6" t="s">
        <v>104</v>
      </c>
      <c r="D28" s="8">
        <v>4.5</v>
      </c>
      <c r="E28" s="6" t="s">
        <v>144</v>
      </c>
      <c r="F28" s="6" t="s">
        <v>138</v>
      </c>
      <c r="G28" s="6">
        <v>20.5</v>
      </c>
    </row>
    <row r="29" spans="1:7">
      <c r="B29" s="6" t="s">
        <v>85</v>
      </c>
      <c r="C29" s="6" t="s">
        <v>105</v>
      </c>
      <c r="D29" s="8">
        <v>17.666666666666679</v>
      </c>
      <c r="E29" s="6" t="s">
        <v>145</v>
      </c>
      <c r="F29" s="6" t="s">
        <v>138</v>
      </c>
      <c r="G29" s="6">
        <v>7.3333333333333215</v>
      </c>
    </row>
    <row r="30" spans="1:7">
      <c r="B30" s="6" t="s">
        <v>86</v>
      </c>
      <c r="C30" s="6" t="s">
        <v>106</v>
      </c>
      <c r="D30" s="8">
        <v>25</v>
      </c>
      <c r="E30" s="6" t="s">
        <v>146</v>
      </c>
      <c r="F30" s="6" t="s">
        <v>141</v>
      </c>
      <c r="G30" s="6">
        <v>0</v>
      </c>
    </row>
    <row r="31" spans="1:7">
      <c r="B31" s="6" t="s">
        <v>87</v>
      </c>
      <c r="C31" s="6" t="s">
        <v>107</v>
      </c>
      <c r="D31" s="8">
        <v>24.999999999999996</v>
      </c>
      <c r="E31" s="6" t="s">
        <v>147</v>
      </c>
      <c r="F31" s="6" t="s">
        <v>141</v>
      </c>
      <c r="G31" s="6">
        <v>0</v>
      </c>
    </row>
    <row r="32" spans="1:7">
      <c r="B32" s="6" t="s">
        <v>88</v>
      </c>
      <c r="C32" s="6"/>
      <c r="D32" s="8">
        <v>2.0833333333333641</v>
      </c>
      <c r="E32" s="6" t="s">
        <v>148</v>
      </c>
      <c r="F32" s="6" t="s">
        <v>138</v>
      </c>
      <c r="G32" s="6">
        <v>22.916666666666636</v>
      </c>
    </row>
    <row r="33" spans="2:7">
      <c r="B33" s="6" t="s">
        <v>89</v>
      </c>
      <c r="C33" s="6" t="s">
        <v>4</v>
      </c>
      <c r="D33" s="8">
        <v>120.8333333333333</v>
      </c>
      <c r="E33" s="6" t="s">
        <v>149</v>
      </c>
      <c r="F33" s="6" t="s">
        <v>138</v>
      </c>
      <c r="G33" s="8">
        <v>110.8333333333333</v>
      </c>
    </row>
    <row r="34" spans="2:7">
      <c r="B34" s="6" t="s">
        <v>90</v>
      </c>
      <c r="C34" s="6" t="s">
        <v>5</v>
      </c>
      <c r="D34" s="8">
        <v>25</v>
      </c>
      <c r="E34" s="6" t="s">
        <v>150</v>
      </c>
      <c r="F34" s="6" t="s">
        <v>138</v>
      </c>
      <c r="G34" s="8">
        <v>15</v>
      </c>
    </row>
    <row r="35" spans="2:7">
      <c r="B35" s="6" t="s">
        <v>91</v>
      </c>
      <c r="C35" s="6" t="s">
        <v>6</v>
      </c>
      <c r="D35" s="8">
        <v>10</v>
      </c>
      <c r="E35" s="6" t="s">
        <v>151</v>
      </c>
      <c r="F35" s="6" t="s">
        <v>141</v>
      </c>
      <c r="G35" s="8">
        <v>0</v>
      </c>
    </row>
    <row r="36" spans="2:7">
      <c r="B36" s="6" t="s">
        <v>91</v>
      </c>
      <c r="C36" s="6" t="s">
        <v>6</v>
      </c>
      <c r="D36" s="8">
        <v>10</v>
      </c>
      <c r="E36" s="6" t="s">
        <v>152</v>
      </c>
      <c r="F36" s="6" t="s">
        <v>141</v>
      </c>
      <c r="G36" s="8">
        <v>0</v>
      </c>
    </row>
    <row r="37" spans="2:7">
      <c r="B37" s="6" t="s">
        <v>92</v>
      </c>
      <c r="C37" s="6" t="s">
        <v>7</v>
      </c>
      <c r="D37" s="8">
        <v>44.166666666666693</v>
      </c>
      <c r="E37" s="6" t="s">
        <v>153</v>
      </c>
      <c r="F37" s="6" t="s">
        <v>138</v>
      </c>
      <c r="G37" s="8">
        <v>34.166666666666693</v>
      </c>
    </row>
    <row r="38" spans="2:7">
      <c r="B38" s="6" t="s">
        <v>93</v>
      </c>
      <c r="C38" s="6" t="s">
        <v>8</v>
      </c>
      <c r="D38" s="8">
        <v>25</v>
      </c>
      <c r="E38" s="6" t="s">
        <v>154</v>
      </c>
      <c r="F38" s="6" t="s">
        <v>138</v>
      </c>
      <c r="G38" s="8">
        <v>15</v>
      </c>
    </row>
    <row r="39" spans="2:7" ht="15.75" thickBot="1">
      <c r="B39" s="7" t="s">
        <v>94</v>
      </c>
      <c r="C39" s="7" t="s">
        <v>9</v>
      </c>
      <c r="D39" s="9">
        <v>33.333333333333329</v>
      </c>
      <c r="E39" s="7" t="s">
        <v>155</v>
      </c>
      <c r="F39" s="7" t="s">
        <v>138</v>
      </c>
      <c r="G39" s="9">
        <v>23.333333333333329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workbookViewId="0">
      <selection sqref="A1:A3"/>
    </sheetView>
  </sheetViews>
  <sheetFormatPr defaultRowHeight="15"/>
  <cols>
    <col min="1" max="1" width="2.28515625" customWidth="1"/>
    <col min="2" max="2" width="6.28515625" bestFit="1" customWidth="1"/>
    <col min="3" max="3" width="10.7109375" bestFit="1" customWidth="1"/>
    <col min="4" max="4" width="12" bestFit="1" customWidth="1"/>
    <col min="5" max="5" width="2.28515625" customWidth="1"/>
    <col min="6" max="7" width="12" bestFit="1" customWidth="1"/>
    <col min="8" max="8" width="2.28515625" customWidth="1"/>
    <col min="9" max="10" width="12" bestFit="1" customWidth="1"/>
  </cols>
  <sheetData>
    <row r="1" spans="1:10">
      <c r="A1" s="5" t="s">
        <v>156</v>
      </c>
    </row>
    <row r="2" spans="1:10">
      <c r="A2" s="5" t="s">
        <v>157</v>
      </c>
    </row>
    <row r="3" spans="1:10">
      <c r="A3" s="5" t="s">
        <v>127</v>
      </c>
    </row>
    <row r="5" spans="1:10" ht="15.75" thickBot="1"/>
    <row r="6" spans="1:10">
      <c r="B6" s="25"/>
      <c r="C6" s="25" t="s">
        <v>158</v>
      </c>
      <c r="D6" s="25"/>
    </row>
    <row r="7" spans="1:10" ht="15.75" thickBot="1">
      <c r="B7" s="26" t="s">
        <v>57</v>
      </c>
      <c r="C7" s="26" t="s">
        <v>58</v>
      </c>
      <c r="D7" s="26" t="s">
        <v>60</v>
      </c>
    </row>
    <row r="8" spans="1:10" ht="15.75" thickBot="1">
      <c r="B8" s="7" t="s">
        <v>135</v>
      </c>
      <c r="C8" s="7" t="s">
        <v>136</v>
      </c>
      <c r="D8" s="9">
        <v>290.05833333333334</v>
      </c>
    </row>
    <row r="10" spans="1:10" ht="15.75" thickBot="1"/>
    <row r="11" spans="1:10">
      <c r="B11" s="25"/>
      <c r="C11" s="25" t="s">
        <v>159</v>
      </c>
      <c r="D11" s="25"/>
      <c r="F11" s="25" t="s">
        <v>160</v>
      </c>
      <c r="G11" s="25" t="s">
        <v>158</v>
      </c>
      <c r="I11" s="25" t="s">
        <v>163</v>
      </c>
      <c r="J11" s="25" t="s">
        <v>158</v>
      </c>
    </row>
    <row r="12" spans="1:10" ht="15.75" thickBot="1">
      <c r="B12" s="26" t="s">
        <v>57</v>
      </c>
      <c r="C12" s="26" t="s">
        <v>58</v>
      </c>
      <c r="D12" s="26" t="s">
        <v>60</v>
      </c>
      <c r="F12" s="26" t="s">
        <v>161</v>
      </c>
      <c r="G12" s="26" t="s">
        <v>162</v>
      </c>
      <c r="I12" s="26" t="s">
        <v>161</v>
      </c>
      <c r="J12" s="26" t="s">
        <v>162</v>
      </c>
    </row>
    <row r="13" spans="1:10">
      <c r="B13" s="6" t="s">
        <v>73</v>
      </c>
      <c r="C13" s="6" t="s">
        <v>120</v>
      </c>
      <c r="D13" s="8">
        <v>120.8333333333333</v>
      </c>
      <c r="F13" s="8">
        <v>29.166666666691199</v>
      </c>
      <c r="G13" s="8">
        <v>170.8916666666986</v>
      </c>
      <c r="I13" s="8">
        <v>120.83333333319605</v>
      </c>
      <c r="J13" s="8">
        <v>290.05833333315491</v>
      </c>
    </row>
    <row r="14" spans="1:10">
      <c r="B14" s="6" t="s">
        <v>74</v>
      </c>
      <c r="C14" s="6" t="s">
        <v>121</v>
      </c>
      <c r="D14" s="8">
        <v>25</v>
      </c>
      <c r="F14" s="8">
        <v>10.000000000007674</v>
      </c>
      <c r="G14" s="8">
        <v>273.70833333334167</v>
      </c>
      <c r="I14" s="8">
        <v>24.999999998660968</v>
      </c>
      <c r="J14" s="8">
        <v>290.05833333187377</v>
      </c>
    </row>
    <row r="15" spans="1:10">
      <c r="B15" s="6" t="s">
        <v>75</v>
      </c>
      <c r="C15" s="6" t="s">
        <v>122</v>
      </c>
      <c r="D15" s="8">
        <v>10</v>
      </c>
      <c r="F15" s="8">
        <v>10</v>
      </c>
      <c r="G15" s="8">
        <v>290.05833333333334</v>
      </c>
      <c r="I15" s="8">
        <v>10</v>
      </c>
      <c r="J15" s="8">
        <v>290.05833333333334</v>
      </c>
    </row>
    <row r="16" spans="1:10">
      <c r="B16" s="6" t="s">
        <v>76</v>
      </c>
      <c r="C16" s="6" t="s">
        <v>123</v>
      </c>
      <c r="D16" s="8">
        <v>44.166666666666693</v>
      </c>
      <c r="F16" s="8">
        <v>9.9999999999798987</v>
      </c>
      <c r="G16" s="8">
        <v>252.81666666664472</v>
      </c>
      <c r="I16" s="8">
        <v>44.166666665463929</v>
      </c>
      <c r="J16" s="8">
        <v>290.0583333320223</v>
      </c>
    </row>
    <row r="17" spans="2:10">
      <c r="B17" s="6" t="s">
        <v>77</v>
      </c>
      <c r="C17" s="6" t="s">
        <v>124</v>
      </c>
      <c r="D17" s="8">
        <v>25</v>
      </c>
      <c r="F17" s="8">
        <v>10.000000000007674</v>
      </c>
      <c r="G17" s="8">
        <v>278.80833333333908</v>
      </c>
      <c r="I17" s="8">
        <v>24.999999999513562</v>
      </c>
      <c r="J17" s="8">
        <v>290.05833333296846</v>
      </c>
    </row>
    <row r="18" spans="2:10" ht="15.75" thickBot="1">
      <c r="B18" s="7" t="s">
        <v>78</v>
      </c>
      <c r="C18" s="7" t="s">
        <v>125</v>
      </c>
      <c r="D18" s="9">
        <v>33.333333333333329</v>
      </c>
      <c r="F18" s="9">
        <v>9.9999999999787796</v>
      </c>
      <c r="G18" s="9">
        <v>269.87499999998164</v>
      </c>
      <c r="I18" s="9">
        <v>33.333333333338203</v>
      </c>
      <c r="J18" s="9">
        <v>290.05833333333754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topLeftCell="A7" workbookViewId="0">
      <selection activeCell="J7" sqref="J7"/>
    </sheetView>
  </sheetViews>
  <sheetFormatPr defaultRowHeight="15"/>
  <cols>
    <col min="1" max="1" width="2.28515625" customWidth="1"/>
    <col min="2" max="2" width="6.28515625" bestFit="1" customWidth="1"/>
    <col min="3" max="3" width="13.7109375" bestFit="1" customWidth="1"/>
    <col min="4" max="5" width="12" bestFit="1" customWidth="1"/>
    <col min="6" max="6" width="10.85546875" bestFit="1" customWidth="1"/>
    <col min="7" max="8" width="12" bestFit="1" customWidth="1"/>
  </cols>
  <sheetData>
    <row r="1" spans="1:8">
      <c r="A1" s="5" t="s">
        <v>54</v>
      </c>
    </row>
    <row r="2" spans="1:8">
      <c r="A2" s="5" t="s">
        <v>55</v>
      </c>
    </row>
    <row r="3" spans="1:8">
      <c r="A3" s="5" t="s">
        <v>164</v>
      </c>
    </row>
    <row r="6" spans="1:8" ht="15.75" thickBot="1">
      <c r="A6" t="s">
        <v>56</v>
      </c>
    </row>
    <row r="7" spans="1:8">
      <c r="B7" s="25"/>
      <c r="C7" s="25"/>
      <c r="D7" s="25" t="s">
        <v>59</v>
      </c>
      <c r="E7" s="25" t="s">
        <v>61</v>
      </c>
      <c r="F7" s="25" t="s">
        <v>63</v>
      </c>
      <c r="G7" s="25" t="s">
        <v>65</v>
      </c>
      <c r="H7" s="25" t="s">
        <v>65</v>
      </c>
    </row>
    <row r="8" spans="1:8" ht="15.75" thickBot="1">
      <c r="B8" s="26" t="s">
        <v>57</v>
      </c>
      <c r="C8" s="26" t="s">
        <v>58</v>
      </c>
      <c r="D8" s="26" t="s">
        <v>60</v>
      </c>
      <c r="E8" s="26" t="s">
        <v>62</v>
      </c>
      <c r="F8" s="26" t="s">
        <v>64</v>
      </c>
      <c r="G8" s="26" t="s">
        <v>66</v>
      </c>
      <c r="H8" s="26" t="s">
        <v>67</v>
      </c>
    </row>
    <row r="9" spans="1:8">
      <c r="B9" s="6" t="s">
        <v>73</v>
      </c>
      <c r="C9" s="6" t="s">
        <v>120</v>
      </c>
      <c r="D9" s="8">
        <v>120.83333333333331</v>
      </c>
      <c r="E9" s="8">
        <v>0</v>
      </c>
      <c r="F9" s="6">
        <v>1.3000000000014051</v>
      </c>
      <c r="G9" s="6">
        <v>0.26999999999573548</v>
      </c>
      <c r="H9" s="6">
        <v>0.75500000000824452</v>
      </c>
    </row>
    <row r="10" spans="1:8">
      <c r="B10" s="6" t="s">
        <v>74</v>
      </c>
      <c r="C10" s="6" t="s">
        <v>121</v>
      </c>
      <c r="D10" s="8">
        <v>25</v>
      </c>
      <c r="E10" s="8">
        <v>0</v>
      </c>
      <c r="F10" s="6">
        <v>1.0899999999764987</v>
      </c>
      <c r="G10" s="6">
        <v>1E+30</v>
      </c>
      <c r="H10" s="6">
        <v>0.59099999997351904</v>
      </c>
    </row>
    <row r="11" spans="1:8">
      <c r="B11" s="6" t="s">
        <v>75</v>
      </c>
      <c r="C11" s="6" t="s">
        <v>122</v>
      </c>
      <c r="D11" s="8">
        <v>10</v>
      </c>
      <c r="E11" s="8">
        <v>0</v>
      </c>
      <c r="F11" s="6">
        <v>0.99999999997635314</v>
      </c>
      <c r="G11" s="6">
        <v>9.0000000006960262E-2</v>
      </c>
      <c r="H11" s="6">
        <v>1E+30</v>
      </c>
    </row>
    <row r="12" spans="1:8">
      <c r="B12" s="6" t="s">
        <v>76</v>
      </c>
      <c r="C12" s="6" t="s">
        <v>123</v>
      </c>
      <c r="D12" s="8">
        <v>44.166666666666643</v>
      </c>
      <c r="E12" s="8">
        <v>0</v>
      </c>
      <c r="F12" s="6">
        <v>1.0899999999893681</v>
      </c>
      <c r="G12" s="6">
        <v>0.13499999999943135</v>
      </c>
      <c r="H12" s="6">
        <v>9.0000000006516173E-2</v>
      </c>
    </row>
    <row r="13" spans="1:8">
      <c r="B13" s="6" t="s">
        <v>77</v>
      </c>
      <c r="C13" s="6" t="s">
        <v>124</v>
      </c>
      <c r="D13" s="8">
        <v>25</v>
      </c>
      <c r="E13" s="8">
        <v>0</v>
      </c>
      <c r="F13" s="6">
        <v>0.74999999999363354</v>
      </c>
      <c r="G13" s="6">
        <v>1E+30</v>
      </c>
      <c r="H13" s="6">
        <v>5.3999999999399674E-2</v>
      </c>
    </row>
    <row r="14" spans="1:8" ht="15.75" thickBot="1">
      <c r="B14" s="7" t="s">
        <v>78</v>
      </c>
      <c r="C14" s="7" t="s">
        <v>125</v>
      </c>
      <c r="D14" s="9">
        <v>33.333333333333329</v>
      </c>
      <c r="E14" s="9">
        <v>0</v>
      </c>
      <c r="F14" s="7">
        <v>0.86499999999887234</v>
      </c>
      <c r="G14" s="7">
        <v>1E+30</v>
      </c>
      <c r="H14" s="7">
        <v>0.16900000000463852</v>
      </c>
    </row>
    <row r="16" spans="1:8" ht="15.75" thickBot="1">
      <c r="A16" t="s">
        <v>68</v>
      </c>
    </row>
    <row r="17" spans="2:8">
      <c r="B17" s="25"/>
      <c r="C17" s="25"/>
      <c r="D17" s="25" t="s">
        <v>59</v>
      </c>
      <c r="E17" s="25" t="s">
        <v>69</v>
      </c>
      <c r="F17" s="25" t="s">
        <v>71</v>
      </c>
      <c r="G17" s="25" t="s">
        <v>65</v>
      </c>
      <c r="H17" s="25" t="s">
        <v>65</v>
      </c>
    </row>
    <row r="18" spans="2:8" ht="15.75" thickBot="1">
      <c r="B18" s="26" t="s">
        <v>57</v>
      </c>
      <c r="C18" s="26" t="s">
        <v>58</v>
      </c>
      <c r="D18" s="26" t="s">
        <v>60</v>
      </c>
      <c r="E18" s="26" t="s">
        <v>70</v>
      </c>
      <c r="F18" s="26" t="s">
        <v>72</v>
      </c>
      <c r="G18" s="26" t="s">
        <v>66</v>
      </c>
      <c r="H18" s="26" t="s">
        <v>67</v>
      </c>
    </row>
    <row r="19" spans="2:8">
      <c r="B19" s="6" t="s">
        <v>79</v>
      </c>
      <c r="C19" s="6" t="s">
        <v>108</v>
      </c>
      <c r="D19" s="8">
        <v>2020.833333333333</v>
      </c>
      <c r="E19" s="8">
        <v>0</v>
      </c>
      <c r="F19" s="6">
        <v>3000</v>
      </c>
      <c r="G19" s="6">
        <v>1E+30</v>
      </c>
      <c r="H19" s="6">
        <v>979.16666666666731</v>
      </c>
    </row>
    <row r="20" spans="2:8">
      <c r="B20" s="6" t="s">
        <v>80</v>
      </c>
      <c r="C20" s="6" t="s">
        <v>109</v>
      </c>
      <c r="D20" s="8">
        <v>229.1666666666666</v>
      </c>
      <c r="E20" s="8">
        <v>0</v>
      </c>
      <c r="F20" s="6">
        <v>280</v>
      </c>
      <c r="G20" s="6">
        <v>1E+30</v>
      </c>
      <c r="H20" s="6">
        <v>50.833333333333421</v>
      </c>
    </row>
    <row r="21" spans="2:8">
      <c r="B21" s="6" t="s">
        <v>81</v>
      </c>
      <c r="C21" s="6" t="s">
        <v>101</v>
      </c>
      <c r="D21" s="8">
        <v>499.99999999999989</v>
      </c>
      <c r="E21" s="8">
        <v>0.30200000000304161</v>
      </c>
      <c r="F21" s="6">
        <v>500</v>
      </c>
      <c r="G21" s="6">
        <v>170.83333333405616</v>
      </c>
      <c r="H21" s="6">
        <v>91.666666666891302</v>
      </c>
    </row>
    <row r="22" spans="2:8">
      <c r="B22" s="6" t="s">
        <v>82</v>
      </c>
      <c r="C22" s="6" t="s">
        <v>102</v>
      </c>
      <c r="D22" s="8">
        <v>299.99999999999994</v>
      </c>
      <c r="E22" s="8">
        <v>0.39399999999182522</v>
      </c>
      <c r="F22" s="6">
        <v>300</v>
      </c>
      <c r="G22" s="6">
        <v>30.555555555745087</v>
      </c>
      <c r="H22" s="6">
        <v>56.944444444774675</v>
      </c>
    </row>
    <row r="23" spans="2:8">
      <c r="B23" s="6" t="s">
        <v>83</v>
      </c>
      <c r="C23" s="6" t="s">
        <v>103</v>
      </c>
      <c r="D23" s="8">
        <v>25</v>
      </c>
      <c r="E23" s="8">
        <v>0.59099999997321673</v>
      </c>
      <c r="F23" s="6">
        <v>25</v>
      </c>
      <c r="G23" s="6">
        <v>84.722222222852409</v>
      </c>
      <c r="H23" s="6">
        <v>15</v>
      </c>
    </row>
    <row r="24" spans="2:8">
      <c r="B24" s="6" t="s">
        <v>84</v>
      </c>
      <c r="C24" s="6" t="s">
        <v>104</v>
      </c>
      <c r="D24" s="8">
        <v>4.5</v>
      </c>
      <c r="E24" s="8">
        <v>0</v>
      </c>
      <c r="F24" s="6">
        <v>25</v>
      </c>
      <c r="G24" s="6">
        <v>1E+30</v>
      </c>
      <c r="H24" s="6">
        <v>20.5</v>
      </c>
    </row>
    <row r="25" spans="2:8">
      <c r="B25" s="6" t="s">
        <v>85</v>
      </c>
      <c r="C25" s="6" t="s">
        <v>105</v>
      </c>
      <c r="D25" s="8">
        <v>17.666666666666657</v>
      </c>
      <c r="E25" s="8">
        <v>0</v>
      </c>
      <c r="F25" s="6">
        <v>25</v>
      </c>
      <c r="G25" s="6">
        <v>1E+30</v>
      </c>
      <c r="H25" s="6">
        <v>7.3333333333333393</v>
      </c>
    </row>
    <row r="26" spans="2:8">
      <c r="B26" s="6" t="s">
        <v>86</v>
      </c>
      <c r="C26" s="6" t="s">
        <v>106</v>
      </c>
      <c r="D26" s="8">
        <v>25</v>
      </c>
      <c r="E26" s="8">
        <v>5.399999999937205E-2</v>
      </c>
      <c r="F26" s="6">
        <v>25</v>
      </c>
      <c r="G26" s="6">
        <v>85.416666667350356</v>
      </c>
      <c r="H26" s="6">
        <v>15</v>
      </c>
    </row>
    <row r="27" spans="2:8">
      <c r="B27" s="6" t="s">
        <v>87</v>
      </c>
      <c r="C27" s="6" t="s">
        <v>107</v>
      </c>
      <c r="D27" s="8">
        <v>24.999999999999996</v>
      </c>
      <c r="E27" s="8">
        <v>0.22533333333972294</v>
      </c>
      <c r="F27" s="6">
        <v>25</v>
      </c>
      <c r="G27" s="6">
        <v>64.062500000421721</v>
      </c>
      <c r="H27" s="6">
        <v>17.5</v>
      </c>
    </row>
    <row r="28" spans="2:8">
      <c r="B28" s="6" t="s">
        <v>88</v>
      </c>
      <c r="C28" s="6"/>
      <c r="D28" s="8">
        <v>2.083333333333325</v>
      </c>
      <c r="E28" s="8">
        <v>0</v>
      </c>
      <c r="F28" s="6">
        <v>25</v>
      </c>
      <c r="G28" s="6">
        <v>1E+30</v>
      </c>
      <c r="H28" s="6">
        <v>22.916666666666679</v>
      </c>
    </row>
    <row r="29" spans="2:8">
      <c r="B29" s="6" t="s">
        <v>89</v>
      </c>
      <c r="C29" s="6" t="s">
        <v>4</v>
      </c>
      <c r="D29" s="8">
        <v>120.83333333333331</v>
      </c>
      <c r="E29" s="8">
        <v>0</v>
      </c>
      <c r="F29" s="6">
        <v>10</v>
      </c>
      <c r="G29" s="6">
        <v>110.83333333333333</v>
      </c>
      <c r="H29" s="6">
        <v>1E+30</v>
      </c>
    </row>
    <row r="30" spans="2:8">
      <c r="B30" s="6" t="s">
        <v>90</v>
      </c>
      <c r="C30" s="6" t="s">
        <v>5</v>
      </c>
      <c r="D30" s="8">
        <v>25</v>
      </c>
      <c r="E30" s="8">
        <v>0</v>
      </c>
      <c r="F30" s="6">
        <v>10</v>
      </c>
      <c r="G30" s="6">
        <v>15</v>
      </c>
      <c r="H30" s="6">
        <v>1E+30</v>
      </c>
    </row>
    <row r="31" spans="2:8">
      <c r="B31" s="6" t="s">
        <v>91</v>
      </c>
      <c r="C31" s="6" t="s">
        <v>6</v>
      </c>
      <c r="D31" s="8">
        <v>10</v>
      </c>
      <c r="E31" s="8">
        <v>-9.0000000007010139E-2</v>
      </c>
      <c r="F31" s="6">
        <v>10</v>
      </c>
      <c r="G31" s="6">
        <v>34.166666666499225</v>
      </c>
      <c r="H31" s="6">
        <v>0</v>
      </c>
    </row>
    <row r="32" spans="2:8">
      <c r="B32" s="6" t="s">
        <v>91</v>
      </c>
      <c r="C32" s="6" t="s">
        <v>6</v>
      </c>
      <c r="D32" s="8">
        <v>10</v>
      </c>
      <c r="E32" s="8">
        <v>0</v>
      </c>
      <c r="F32" s="6">
        <v>10</v>
      </c>
      <c r="G32" s="6">
        <v>0</v>
      </c>
      <c r="H32" s="6">
        <v>1E+30</v>
      </c>
    </row>
    <row r="33" spans="2:8">
      <c r="B33" s="6" t="s">
        <v>92</v>
      </c>
      <c r="C33" s="6" t="s">
        <v>7</v>
      </c>
      <c r="D33" s="8">
        <v>44.166666666666643</v>
      </c>
      <c r="E33" s="8">
        <v>0</v>
      </c>
      <c r="F33" s="6">
        <v>10</v>
      </c>
      <c r="G33" s="6">
        <v>34.166666666666643</v>
      </c>
      <c r="H33" s="6">
        <v>1E+30</v>
      </c>
    </row>
    <row r="34" spans="2:8">
      <c r="B34" s="6" t="s">
        <v>93</v>
      </c>
      <c r="C34" s="6" t="s">
        <v>8</v>
      </c>
      <c r="D34" s="8">
        <v>25</v>
      </c>
      <c r="E34" s="8">
        <v>0</v>
      </c>
      <c r="F34" s="6">
        <v>10</v>
      </c>
      <c r="G34" s="6">
        <v>15</v>
      </c>
      <c r="H34" s="6">
        <v>1E+30</v>
      </c>
    </row>
    <row r="35" spans="2:8" ht="15.75" thickBot="1">
      <c r="B35" s="7" t="s">
        <v>94</v>
      </c>
      <c r="C35" s="7" t="s">
        <v>9</v>
      </c>
      <c r="D35" s="9">
        <v>33.333333333333329</v>
      </c>
      <c r="E35" s="9">
        <v>0</v>
      </c>
      <c r="F35" s="7">
        <v>10</v>
      </c>
      <c r="G35" s="7">
        <v>23.333333333333332</v>
      </c>
      <c r="H35" s="7">
        <v>1E+30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F27" sqref="F27"/>
    </sheetView>
  </sheetViews>
  <sheetFormatPr defaultRowHeight="15"/>
  <cols>
    <col min="1" max="1" width="13.7109375" bestFit="1" customWidth="1"/>
  </cols>
  <sheetData>
    <row r="1" spans="1:10">
      <c r="B1" s="10" t="s">
        <v>40</v>
      </c>
      <c r="C1" s="10" t="s">
        <v>41</v>
      </c>
      <c r="D1" s="10" t="s">
        <v>42</v>
      </c>
      <c r="E1" s="10" t="s">
        <v>43</v>
      </c>
      <c r="F1" s="10" t="s">
        <v>44</v>
      </c>
      <c r="G1" s="10" t="s">
        <v>45</v>
      </c>
      <c r="J1" t="s">
        <v>46</v>
      </c>
    </row>
    <row r="2" spans="1:10">
      <c r="B2" s="22">
        <v>1.3</v>
      </c>
      <c r="C2" s="22">
        <v>1.0900000000000001</v>
      </c>
      <c r="D2" s="22">
        <v>1</v>
      </c>
      <c r="E2" s="22">
        <v>1.0900000000000001</v>
      </c>
      <c r="F2" s="22">
        <v>0.75</v>
      </c>
      <c r="G2" s="22">
        <v>0.86499999999999999</v>
      </c>
    </row>
    <row r="3" spans="1:10">
      <c r="A3" t="s">
        <v>4</v>
      </c>
      <c r="B3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f>B3*$B$20+C3*$C$20+D3*$D$20+E3*$E$20+F3*$F$20+G3*$G$20</f>
        <v>120.83333333333331</v>
      </c>
      <c r="I3" t="s">
        <v>39</v>
      </c>
      <c r="J3">
        <v>10</v>
      </c>
    </row>
    <row r="4" spans="1:10">
      <c r="A4" t="s">
        <v>5</v>
      </c>
      <c r="B4">
        <v>0</v>
      </c>
      <c r="C4">
        <v>1</v>
      </c>
      <c r="D4">
        <v>0</v>
      </c>
      <c r="E4">
        <v>0</v>
      </c>
      <c r="F4">
        <v>0</v>
      </c>
      <c r="G4">
        <v>0</v>
      </c>
      <c r="H4">
        <f t="shared" ref="H4:H18" si="0">B4*$B$20+C4*$C$20+D4*$D$20+E4*$E$20+F4*$F$20+G4*$G$20</f>
        <v>25</v>
      </c>
      <c r="I4" t="s">
        <v>39</v>
      </c>
      <c r="J4">
        <v>10</v>
      </c>
    </row>
    <row r="5" spans="1:10">
      <c r="A5" t="s">
        <v>6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f t="shared" si="0"/>
        <v>10</v>
      </c>
      <c r="I5" t="s">
        <v>39</v>
      </c>
      <c r="J5">
        <v>10</v>
      </c>
    </row>
    <row r="6" spans="1:10">
      <c r="A6" t="s">
        <v>7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f t="shared" si="0"/>
        <v>44.166666666666643</v>
      </c>
      <c r="I6" t="s">
        <v>39</v>
      </c>
      <c r="J6">
        <v>10</v>
      </c>
    </row>
    <row r="7" spans="1:10">
      <c r="A7" t="s">
        <v>8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f t="shared" si="0"/>
        <v>25</v>
      </c>
      <c r="I7" t="s">
        <v>39</v>
      </c>
      <c r="J7">
        <v>10</v>
      </c>
    </row>
    <row r="8" spans="1:10">
      <c r="A8" t="s">
        <v>9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f t="shared" si="0"/>
        <v>33.333333333333329</v>
      </c>
      <c r="I8" t="s">
        <v>39</v>
      </c>
      <c r="J8">
        <v>10</v>
      </c>
    </row>
    <row r="9" spans="1:10">
      <c r="B9">
        <v>-0.25</v>
      </c>
      <c r="C9">
        <v>0.25</v>
      </c>
      <c r="D9">
        <v>0.75</v>
      </c>
      <c r="E9">
        <v>0.75</v>
      </c>
      <c r="F9">
        <v>-0.25</v>
      </c>
      <c r="G9">
        <v>-0.25</v>
      </c>
      <c r="H9">
        <f t="shared" si="0"/>
        <v>2.083333333333325</v>
      </c>
      <c r="I9" t="s">
        <v>2</v>
      </c>
      <c r="J9">
        <v>25</v>
      </c>
    </row>
    <row r="10" spans="1:10">
      <c r="A10" t="s">
        <v>108</v>
      </c>
      <c r="B10">
        <v>8</v>
      </c>
      <c r="C10">
        <v>6</v>
      </c>
      <c r="D10">
        <v>7</v>
      </c>
      <c r="E10">
        <v>7</v>
      </c>
      <c r="F10">
        <v>9</v>
      </c>
      <c r="G10">
        <v>9</v>
      </c>
      <c r="H10">
        <f t="shared" si="0"/>
        <v>2020.833333333333</v>
      </c>
      <c r="I10" t="s">
        <v>2</v>
      </c>
      <c r="J10">
        <v>3000</v>
      </c>
    </row>
    <row r="11" spans="1:10">
      <c r="A11" t="s">
        <v>109</v>
      </c>
      <c r="B11">
        <v>1</v>
      </c>
      <c r="C11">
        <v>1</v>
      </c>
      <c r="D11">
        <v>1</v>
      </c>
      <c r="E11">
        <v>1</v>
      </c>
      <c r="F11">
        <v>0.5</v>
      </c>
      <c r="G11">
        <v>0.5</v>
      </c>
      <c r="H11">
        <f t="shared" si="0"/>
        <v>229.1666666666666</v>
      </c>
      <c r="I11" t="s">
        <v>2</v>
      </c>
      <c r="J11">
        <v>280</v>
      </c>
    </row>
    <row r="12" spans="1:10">
      <c r="A12" t="s">
        <v>101</v>
      </c>
      <c r="B12">
        <v>3</v>
      </c>
      <c r="C12">
        <v>1</v>
      </c>
      <c r="D12">
        <v>1</v>
      </c>
      <c r="E12">
        <v>1</v>
      </c>
      <c r="F12">
        <v>1</v>
      </c>
      <c r="G12">
        <v>1</v>
      </c>
      <c r="H12">
        <f t="shared" si="0"/>
        <v>499.99999999999989</v>
      </c>
      <c r="I12" t="s">
        <v>2</v>
      </c>
      <c r="J12">
        <v>500</v>
      </c>
    </row>
    <row r="13" spans="1:10">
      <c r="A13" t="s">
        <v>102</v>
      </c>
      <c r="B13">
        <v>1</v>
      </c>
      <c r="C13">
        <v>0.5</v>
      </c>
      <c r="D13">
        <v>2</v>
      </c>
      <c r="E13">
        <v>2</v>
      </c>
      <c r="F13">
        <v>1</v>
      </c>
      <c r="G13">
        <v>1</v>
      </c>
      <c r="H13">
        <f t="shared" si="0"/>
        <v>299.99999999999994</v>
      </c>
      <c r="I13" t="s">
        <v>2</v>
      </c>
      <c r="J13">
        <v>300</v>
      </c>
    </row>
    <row r="14" spans="1:10">
      <c r="A14" t="s">
        <v>103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f t="shared" si="0"/>
        <v>25</v>
      </c>
      <c r="I14" t="s">
        <v>2</v>
      </c>
      <c r="J14">
        <v>25</v>
      </c>
    </row>
    <row r="15" spans="1:10">
      <c r="A15" t="s">
        <v>104</v>
      </c>
      <c r="B15">
        <v>0</v>
      </c>
      <c r="C15">
        <v>0</v>
      </c>
      <c r="D15">
        <v>0.45</v>
      </c>
      <c r="E15">
        <v>0</v>
      </c>
      <c r="F15">
        <v>0</v>
      </c>
      <c r="G15">
        <v>0</v>
      </c>
      <c r="H15">
        <f t="shared" si="0"/>
        <v>4.5</v>
      </c>
      <c r="I15" t="s">
        <v>2</v>
      </c>
      <c r="J15">
        <v>25</v>
      </c>
    </row>
    <row r="16" spans="1:10">
      <c r="A16" t="s">
        <v>105</v>
      </c>
      <c r="B16">
        <v>0</v>
      </c>
      <c r="C16">
        <v>0</v>
      </c>
      <c r="D16">
        <v>0</v>
      </c>
      <c r="E16">
        <v>0.4</v>
      </c>
      <c r="F16">
        <v>0</v>
      </c>
      <c r="G16">
        <v>0</v>
      </c>
      <c r="H16">
        <f t="shared" si="0"/>
        <v>17.666666666666657</v>
      </c>
      <c r="I16" t="s">
        <v>2</v>
      </c>
      <c r="J16">
        <v>25</v>
      </c>
    </row>
    <row r="17" spans="1:10">
      <c r="A17" t="s">
        <v>106</v>
      </c>
      <c r="B17">
        <v>0</v>
      </c>
      <c r="C17">
        <v>0</v>
      </c>
      <c r="D17">
        <v>0</v>
      </c>
      <c r="E17">
        <v>0</v>
      </c>
      <c r="F17">
        <v>1</v>
      </c>
      <c r="G17">
        <v>0</v>
      </c>
      <c r="H17">
        <f t="shared" si="0"/>
        <v>25</v>
      </c>
      <c r="I17" t="s">
        <v>2</v>
      </c>
      <c r="J17">
        <v>25</v>
      </c>
    </row>
    <row r="18" spans="1:10">
      <c r="A18" t="s">
        <v>107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0.75</v>
      </c>
      <c r="H18">
        <f t="shared" si="0"/>
        <v>24.999999999999996</v>
      </c>
      <c r="I18" t="s">
        <v>2</v>
      </c>
      <c r="J18">
        <v>25</v>
      </c>
    </row>
    <row r="20" spans="1:10">
      <c r="A20" t="s">
        <v>110</v>
      </c>
      <c r="B20">
        <v>120.83333333333331</v>
      </c>
      <c r="C20">
        <v>25</v>
      </c>
      <c r="D20">
        <v>10</v>
      </c>
      <c r="E20">
        <v>44.166666666666643</v>
      </c>
      <c r="F20">
        <v>25</v>
      </c>
      <c r="G20">
        <v>33.333333333333329</v>
      </c>
    </row>
    <row r="21" spans="1:10">
      <c r="A21" s="23" t="s">
        <v>53</v>
      </c>
      <c r="B21" s="23">
        <f>SUMPRODUCT(B2:G2,B20:G20)</f>
        <v>290.05833333333328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Sheet3</vt:lpstr>
      <vt:lpstr>Answer Report 1</vt:lpstr>
      <vt:lpstr>Limits Report 1</vt:lpstr>
      <vt:lpstr>Sensitivity Report 1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mansour</dc:creator>
  <cp:lastModifiedBy>mansour</cp:lastModifiedBy>
  <dcterms:created xsi:type="dcterms:W3CDTF">2011-04-25T21:59:57Z</dcterms:created>
  <dcterms:modified xsi:type="dcterms:W3CDTF">2011-05-04T13:12:26Z</dcterms:modified>
</cp:coreProperties>
</file>