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275" windowHeight="8700" activeTab="2"/>
  </bookViews>
  <sheets>
    <sheet name="Income Statement" sheetId="1" r:id="rId1"/>
    <sheet name="Balance Sheet" sheetId="2" r:id="rId2"/>
    <sheet name="Journal Entries" sheetId="3" r:id="rId3"/>
  </sheets>
  <definedNames/>
  <calcPr fullCalcOnLoad="1"/>
</workbook>
</file>

<file path=xl/sharedStrings.xml><?xml version="1.0" encoding="utf-8"?>
<sst xmlns="http://schemas.openxmlformats.org/spreadsheetml/2006/main" count="86" uniqueCount="79">
  <si>
    <t>Indirect Labor</t>
  </si>
  <si>
    <t>Factory Salaries</t>
  </si>
  <si>
    <t>Factory Property Tax</t>
  </si>
  <si>
    <t>Maintenance Expense Factory</t>
  </si>
  <si>
    <t>Depreciation Expense Factory</t>
  </si>
  <si>
    <t>Utilities Factory</t>
  </si>
  <si>
    <t>Comparative Income Statements</t>
  </si>
  <si>
    <t>For Years Ended December 31, 2005 and 2006</t>
  </si>
  <si>
    <t>(dollars in thousands)</t>
  </si>
  <si>
    <t>Cost of Goods Sold</t>
  </si>
  <si>
    <t>Operating Expenses:</t>
  </si>
  <si>
    <t xml:space="preserve">  Selling Expenses</t>
  </si>
  <si>
    <t xml:space="preserve">  Administrative Expenses</t>
  </si>
  <si>
    <t>Total Operating Expenses</t>
  </si>
  <si>
    <t>Gross Margin</t>
  </si>
  <si>
    <t>Net Operating Income</t>
  </si>
  <si>
    <t>Interest Expense</t>
  </si>
  <si>
    <t>Net Income Before Taxes</t>
  </si>
  <si>
    <t xml:space="preserve">  Less Income Taxes (34%)</t>
  </si>
  <si>
    <t xml:space="preserve">Net Income </t>
  </si>
  <si>
    <t>Sparklin Automotive Company</t>
  </si>
  <si>
    <t>Comparative Balance Sheets</t>
  </si>
  <si>
    <t>For December 31, 2005 and 2006</t>
  </si>
  <si>
    <t>Assets</t>
  </si>
  <si>
    <t>Increase (Decrease)</t>
  </si>
  <si>
    <t>Amount</t>
  </si>
  <si>
    <t>Percent</t>
  </si>
  <si>
    <t>Current Assets:</t>
  </si>
  <si>
    <t xml:space="preserve">  Cash</t>
  </si>
  <si>
    <t xml:space="preserve">  Accounts Receivable</t>
  </si>
  <si>
    <t xml:space="preserve">  Inventory</t>
  </si>
  <si>
    <t>Total Current Assets</t>
  </si>
  <si>
    <t>Property, Plant, and Equipment, net</t>
  </si>
  <si>
    <t>Total Assets</t>
  </si>
  <si>
    <t>Liabilities and Stockholders' Equity</t>
  </si>
  <si>
    <t>Current Liabilities:</t>
  </si>
  <si>
    <t xml:space="preserve">  Accounts Payable</t>
  </si>
  <si>
    <t xml:space="preserve">  Notes Payable</t>
  </si>
  <si>
    <t>Total Current Liabilities</t>
  </si>
  <si>
    <t>Long-term Liabilities:</t>
  </si>
  <si>
    <t xml:space="preserve">  Bonds Payable</t>
  </si>
  <si>
    <t>Total Liabilities</t>
  </si>
  <si>
    <t>Stockholder's Equity</t>
  </si>
  <si>
    <t xml:space="preserve">  Common Stock, $10 par</t>
  </si>
  <si>
    <t xml:space="preserve">  Additional Paid-In Capital</t>
  </si>
  <si>
    <t xml:space="preserve">  Total paid-in capital</t>
  </si>
  <si>
    <t xml:space="preserve">  Retained Earnings</t>
  </si>
  <si>
    <t>Total Stockholders' Equity</t>
  </si>
  <si>
    <t>Total Liabilities and Stockholders' Equity</t>
  </si>
  <si>
    <t>Sales (on account)</t>
  </si>
  <si>
    <t>Journal Entries 2006</t>
  </si>
  <si>
    <t>"000" Omitted</t>
  </si>
  <si>
    <t xml:space="preserve">  </t>
  </si>
  <si>
    <t>Activity</t>
  </si>
  <si>
    <t xml:space="preserve"> </t>
  </si>
  <si>
    <t>Sales on account</t>
  </si>
  <si>
    <t>Selling Expense</t>
  </si>
  <si>
    <t>Administrative Expense</t>
  </si>
  <si>
    <t>Supplies Factory</t>
  </si>
  <si>
    <t>Insurance Factory</t>
  </si>
  <si>
    <t>Purchases of Raw Materials</t>
  </si>
  <si>
    <t>Direct Labor Factory</t>
  </si>
  <si>
    <t>Raw Material Inventory, January 1</t>
  </si>
  <si>
    <t>Raw Material Inventory, December 31</t>
  </si>
  <si>
    <t>Work in Process Inventory, January 1</t>
  </si>
  <si>
    <t>Work in Process Inventory, December 31</t>
  </si>
  <si>
    <t>Finished Goods Inventory, January 1</t>
  </si>
  <si>
    <t>Finished Goods Inventory, December 31</t>
  </si>
  <si>
    <t>Bad Debt Expense</t>
  </si>
  <si>
    <t>Accounts Receivable, net</t>
  </si>
  <si>
    <t>Land</t>
  </si>
  <si>
    <t>Plant and Equipment</t>
  </si>
  <si>
    <t>Cash 1/1/06</t>
  </si>
  <si>
    <t>Accounts Payable</t>
  </si>
  <si>
    <t>Notes Payable, 10%</t>
  </si>
  <si>
    <t>Bonds Payable 8%</t>
  </si>
  <si>
    <t>Stockholders' Equity</t>
  </si>
  <si>
    <t>Retained Earnings</t>
  </si>
  <si>
    <t>Income tax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</si>
</sst>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vertical="top" wrapText="1"/>
    </xf>
    <xf numFmtId="3" fontId="0" fillId="35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9" fontId="0" fillId="35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4.140625" style="0" bestFit="1" customWidth="1"/>
  </cols>
  <sheetData>
    <row r="1" spans="1:5" ht="12.75">
      <c r="A1" s="20" t="s">
        <v>20</v>
      </c>
      <c r="B1" s="20"/>
      <c r="C1" s="20"/>
      <c r="D1" s="20"/>
      <c r="E1" s="20"/>
    </row>
    <row r="2" spans="1:5" ht="12.75">
      <c r="A2" s="20" t="s">
        <v>6</v>
      </c>
      <c r="B2" s="20"/>
      <c r="C2" s="20"/>
      <c r="D2" s="20"/>
      <c r="E2" s="20"/>
    </row>
    <row r="3" spans="1:5" ht="12.75">
      <c r="A3" s="20" t="s">
        <v>7</v>
      </c>
      <c r="B3" s="20"/>
      <c r="C3" s="20"/>
      <c r="D3" s="20"/>
      <c r="E3" s="20"/>
    </row>
    <row r="4" spans="1:5" ht="12.75">
      <c r="A4" s="20" t="s">
        <v>8</v>
      </c>
      <c r="B4" s="20"/>
      <c r="C4" s="20"/>
      <c r="D4" s="20"/>
      <c r="E4" s="20"/>
    </row>
    <row r="5" spans="1:5" ht="12.75">
      <c r="A5" s="3"/>
      <c r="B5" s="3"/>
      <c r="C5" s="3"/>
      <c r="D5" s="20" t="s">
        <v>24</v>
      </c>
      <c r="E5" s="20"/>
    </row>
    <row r="6" spans="2:5" ht="12.75">
      <c r="B6" s="4">
        <v>2005</v>
      </c>
      <c r="C6" s="4">
        <v>2006</v>
      </c>
      <c r="D6" s="5" t="s">
        <v>25</v>
      </c>
      <c r="E6" s="5" t="s">
        <v>26</v>
      </c>
    </row>
    <row r="7" spans="1:5" ht="12.75">
      <c r="A7" t="s">
        <v>49</v>
      </c>
      <c r="B7" s="1">
        <v>155000</v>
      </c>
      <c r="C7" s="1">
        <v>168000</v>
      </c>
      <c r="D7" s="1">
        <f>C7-B7</f>
        <v>13000</v>
      </c>
      <c r="E7" s="7">
        <f>D7/B7</f>
        <v>0.08387096774193549</v>
      </c>
    </row>
    <row r="8" spans="1:5" ht="12.75">
      <c r="A8" t="s">
        <v>9</v>
      </c>
      <c r="B8">
        <v>78750</v>
      </c>
      <c r="C8">
        <v>99620</v>
      </c>
      <c r="D8" s="1">
        <f>C8-B8</f>
        <v>20870</v>
      </c>
      <c r="E8" s="7">
        <f>D8/B8</f>
        <v>0.26501587301587304</v>
      </c>
    </row>
    <row r="9" spans="1:5" ht="12.75">
      <c r="A9" t="s">
        <v>14</v>
      </c>
      <c r="B9" s="2">
        <f>B7-B8</f>
        <v>76250</v>
      </c>
      <c r="C9" s="2">
        <f>C7-C8</f>
        <v>68380</v>
      </c>
      <c r="D9" s="1">
        <f>C9-B9</f>
        <v>-7870</v>
      </c>
      <c r="E9" s="7">
        <f>D9/B9</f>
        <v>-0.10321311475409836</v>
      </c>
    </row>
    <row r="10" spans="2:5" ht="12.75">
      <c r="B10" s="2"/>
      <c r="C10" s="2"/>
      <c r="E10" s="7"/>
    </row>
    <row r="11" spans="1:5" ht="12.75">
      <c r="A11" t="s">
        <v>10</v>
      </c>
      <c r="B11" s="2"/>
      <c r="C11" s="2"/>
      <c r="E11" s="7"/>
    </row>
    <row r="12" spans="1:5" ht="12.75">
      <c r="A12" t="s">
        <v>11</v>
      </c>
      <c r="B12" s="2">
        <v>4200</v>
      </c>
      <c r="C12" s="2">
        <v>1560</v>
      </c>
      <c r="D12" s="1">
        <f>C12-B12</f>
        <v>-2640</v>
      </c>
      <c r="E12" s="7">
        <f>D12/B12</f>
        <v>-0.6285714285714286</v>
      </c>
    </row>
    <row r="13" spans="1:5" ht="12.75">
      <c r="A13" t="s">
        <v>12</v>
      </c>
      <c r="B13" s="2">
        <v>3500</v>
      </c>
      <c r="C13" s="2">
        <v>3000</v>
      </c>
      <c r="D13" s="1">
        <f>C13-B13</f>
        <v>-500</v>
      </c>
      <c r="E13" s="7">
        <f>D13/B13</f>
        <v>-0.14285714285714285</v>
      </c>
    </row>
    <row r="14" spans="1:5" ht="12.75">
      <c r="A14" t="s">
        <v>13</v>
      </c>
      <c r="B14" s="2">
        <f>SUM(B12:B13)</f>
        <v>7700</v>
      </c>
      <c r="C14" s="2">
        <f>SUM(C12:C13)</f>
        <v>4560</v>
      </c>
      <c r="D14" s="1">
        <f>C14-B14</f>
        <v>-3140</v>
      </c>
      <c r="E14" s="7">
        <f>D14/B14</f>
        <v>-0.4077922077922078</v>
      </c>
    </row>
    <row r="15" spans="2:5" ht="12.75">
      <c r="B15" s="2"/>
      <c r="C15" s="2"/>
      <c r="E15" s="7"/>
    </row>
    <row r="16" spans="1:5" ht="12.75">
      <c r="A16" t="s">
        <v>15</v>
      </c>
      <c r="B16" s="2">
        <f>B9-B14</f>
        <v>68550</v>
      </c>
      <c r="C16" s="2">
        <f>C9-C14</f>
        <v>63820</v>
      </c>
      <c r="D16" s="1">
        <f>C16-B16</f>
        <v>-4730</v>
      </c>
      <c r="E16" s="7">
        <f>D16/B16</f>
        <v>-0.06900072939460249</v>
      </c>
    </row>
    <row r="17" spans="1:5" ht="12.75">
      <c r="A17" t="s">
        <v>16</v>
      </c>
      <c r="B17" s="2">
        <f>B16*0.3</f>
        <v>20565</v>
      </c>
      <c r="C17" s="2">
        <f>C16*0.3</f>
        <v>19146</v>
      </c>
      <c r="D17" s="1">
        <f>C17-B17</f>
        <v>-1419</v>
      </c>
      <c r="E17" s="7">
        <f>D17/B17</f>
        <v>-0.06900072939460249</v>
      </c>
    </row>
    <row r="18" spans="2:5" ht="12.75">
      <c r="B18" s="2"/>
      <c r="C18" s="2"/>
      <c r="E18" s="7"/>
    </row>
    <row r="19" spans="1:5" ht="12.75">
      <c r="A19" t="s">
        <v>17</v>
      </c>
      <c r="B19" s="2">
        <f>B16-B17</f>
        <v>47985</v>
      </c>
      <c r="C19" s="2">
        <f>C16-C17</f>
        <v>44674</v>
      </c>
      <c r="D19" s="1">
        <f>C19-B19</f>
        <v>-3311</v>
      </c>
      <c r="E19" s="7">
        <f>D19/B19</f>
        <v>-0.06900072939460249</v>
      </c>
    </row>
    <row r="20" spans="1:5" ht="12.75">
      <c r="A20" t="s">
        <v>18</v>
      </c>
      <c r="B20" s="2">
        <f>B19*0.34</f>
        <v>16314.900000000001</v>
      </c>
      <c r="C20" s="2">
        <f>C19*0.34</f>
        <v>15189.160000000002</v>
      </c>
      <c r="D20" s="1">
        <f>C20-B20</f>
        <v>-1125.7399999999998</v>
      </c>
      <c r="E20" s="7">
        <f>D20/B20</f>
        <v>-0.06900072939460246</v>
      </c>
    </row>
    <row r="21" spans="1:5" ht="12.75">
      <c r="A21" t="s">
        <v>19</v>
      </c>
      <c r="B21" s="1">
        <f>B19-B20</f>
        <v>31670.1</v>
      </c>
      <c r="C21" s="1">
        <f>C19-C20</f>
        <v>29484.839999999997</v>
      </c>
      <c r="D21" s="1">
        <f>C21-B21</f>
        <v>-2185.260000000002</v>
      </c>
      <c r="E21" s="7">
        <f>D21/B21</f>
        <v>-0.06900072939460254</v>
      </c>
    </row>
  </sheetData>
  <sheetProtection/>
  <mergeCells count="5">
    <mergeCell ref="A1:E1"/>
    <mergeCell ref="D5:E5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5.28125" style="0" bestFit="1" customWidth="1"/>
    <col min="5" max="5" width="10.421875" style="0" customWidth="1"/>
  </cols>
  <sheetData>
    <row r="1" spans="1:5" ht="12.75">
      <c r="A1" s="20" t="s">
        <v>20</v>
      </c>
      <c r="B1" s="20"/>
      <c r="C1" s="20"/>
      <c r="D1" s="20"/>
      <c r="E1" s="20"/>
    </row>
    <row r="2" spans="1:5" ht="12.75">
      <c r="A2" s="20" t="s">
        <v>21</v>
      </c>
      <c r="B2" s="20"/>
      <c r="C2" s="20"/>
      <c r="D2" s="20"/>
      <c r="E2" s="20"/>
    </row>
    <row r="3" spans="1:5" ht="12.75">
      <c r="A3" s="20" t="s">
        <v>22</v>
      </c>
      <c r="B3" s="20"/>
      <c r="C3" s="20"/>
      <c r="D3" s="20"/>
      <c r="E3" s="20"/>
    </row>
    <row r="4" spans="1:5" ht="12.75">
      <c r="A4" s="20" t="s">
        <v>8</v>
      </c>
      <c r="B4" s="20"/>
      <c r="C4" s="20"/>
      <c r="D4" s="20"/>
      <c r="E4" s="20"/>
    </row>
    <row r="5" spans="1:5" ht="12.75">
      <c r="A5" s="3"/>
      <c r="B5" s="5"/>
      <c r="C5" s="5"/>
      <c r="D5" s="20" t="s">
        <v>24</v>
      </c>
      <c r="E5" s="20"/>
    </row>
    <row r="6" spans="2:5" ht="12.75">
      <c r="B6" s="5">
        <v>2005</v>
      </c>
      <c r="C6" s="5">
        <v>2006</v>
      </c>
      <c r="D6" s="5" t="s">
        <v>25</v>
      </c>
      <c r="E6" s="5" t="s">
        <v>26</v>
      </c>
    </row>
    <row r="7" ht="12.75">
      <c r="A7" s="4" t="s">
        <v>23</v>
      </c>
    </row>
    <row r="8" ht="12.75">
      <c r="A8" t="s">
        <v>27</v>
      </c>
    </row>
    <row r="9" spans="1:5" ht="12.75">
      <c r="A9" t="s">
        <v>28</v>
      </c>
      <c r="B9" s="8">
        <v>38440</v>
      </c>
      <c r="C9" s="8">
        <v>21740</v>
      </c>
      <c r="D9" s="8">
        <f>C9-B9</f>
        <v>-16700</v>
      </c>
      <c r="E9" s="7">
        <f>D9/B9</f>
        <v>-0.4344432882414152</v>
      </c>
    </row>
    <row r="10" spans="1:5" ht="12.75">
      <c r="A10" t="s">
        <v>29</v>
      </c>
      <c r="B10">
        <v>8500</v>
      </c>
      <c r="C10">
        <v>9250</v>
      </c>
      <c r="D10" s="9">
        <f aca="true" t="shared" si="0" ref="D10:D16">C10-B10</f>
        <v>750</v>
      </c>
      <c r="E10" s="7">
        <f>D10/B10</f>
        <v>0.08823529411764706</v>
      </c>
    </row>
    <row r="11" spans="1:5" ht="12.75">
      <c r="A11" t="s">
        <v>30</v>
      </c>
      <c r="B11">
        <v>25360</v>
      </c>
      <c r="C11">
        <v>36360</v>
      </c>
      <c r="D11" s="9">
        <f t="shared" si="0"/>
        <v>11000</v>
      </c>
      <c r="E11" s="7">
        <f>D11/B11</f>
        <v>0.43375394321766564</v>
      </c>
    </row>
    <row r="12" spans="1:5" ht="12.75">
      <c r="A12" t="s">
        <v>31</v>
      </c>
      <c r="B12">
        <f>SUM(B9:B11)</f>
        <v>72300</v>
      </c>
      <c r="C12">
        <f>SUM(C9:C11)</f>
        <v>67350</v>
      </c>
      <c r="D12" s="9">
        <f t="shared" si="0"/>
        <v>-4950</v>
      </c>
      <c r="E12" s="7">
        <f>D12/B12</f>
        <v>-0.06846473029045644</v>
      </c>
    </row>
    <row r="13" spans="4:5" ht="12.75">
      <c r="D13" s="9"/>
      <c r="E13" s="7"/>
    </row>
    <row r="14" spans="1:5" ht="12.75">
      <c r="A14" t="s">
        <v>32</v>
      </c>
      <c r="B14">
        <v>86000</v>
      </c>
      <c r="C14">
        <v>90000</v>
      </c>
      <c r="D14" s="9">
        <f t="shared" si="0"/>
        <v>4000</v>
      </c>
      <c r="E14" s="7">
        <f>D14/B14</f>
        <v>0.046511627906976744</v>
      </c>
    </row>
    <row r="15" spans="4:5" ht="12.75">
      <c r="D15" s="9"/>
      <c r="E15" s="7"/>
    </row>
    <row r="16" spans="1:5" ht="12.75">
      <c r="A16" t="s">
        <v>33</v>
      </c>
      <c r="B16">
        <f>B12+B14</f>
        <v>158300</v>
      </c>
      <c r="C16">
        <f>C12+C14</f>
        <v>157350</v>
      </c>
      <c r="D16" s="9">
        <f t="shared" si="0"/>
        <v>-950</v>
      </c>
      <c r="E16" s="7">
        <f>D16/B16</f>
        <v>-0.006001263423878711</v>
      </c>
    </row>
    <row r="17" spans="4:5" ht="12.75">
      <c r="D17" s="9"/>
      <c r="E17" s="7"/>
    </row>
    <row r="18" spans="1:5" ht="12.75">
      <c r="A18" s="4" t="s">
        <v>34</v>
      </c>
      <c r="D18" s="9"/>
      <c r="E18" s="7"/>
    </row>
    <row r="19" spans="1:5" ht="12.75">
      <c r="A19" s="6" t="s">
        <v>35</v>
      </c>
      <c r="D19" s="9"/>
      <c r="E19" s="7"/>
    </row>
    <row r="20" spans="1:5" ht="12.75">
      <c r="A20" s="6" t="s">
        <v>36</v>
      </c>
      <c r="B20">
        <v>34000</v>
      </c>
      <c r="C20">
        <v>33000</v>
      </c>
      <c r="D20" s="9">
        <f>C20-B20</f>
        <v>-1000</v>
      </c>
      <c r="E20" s="7">
        <f>D20/B20</f>
        <v>-0.029411764705882353</v>
      </c>
    </row>
    <row r="21" spans="1:5" ht="12.75">
      <c r="A21" s="6" t="s">
        <v>37</v>
      </c>
      <c r="B21">
        <v>15000</v>
      </c>
      <c r="C21">
        <v>15000</v>
      </c>
      <c r="D21" s="9">
        <f>C21-B21</f>
        <v>0</v>
      </c>
      <c r="E21" s="7">
        <f>D21/B21</f>
        <v>0</v>
      </c>
    </row>
    <row r="22" spans="1:5" ht="12.75">
      <c r="A22" s="6" t="s">
        <v>38</v>
      </c>
      <c r="B22">
        <f>SUM(B20:B21)</f>
        <v>49000</v>
      </c>
      <c r="C22">
        <f>SUM(C20:C21)</f>
        <v>48000</v>
      </c>
      <c r="D22" s="9">
        <f>C22-B22</f>
        <v>-1000</v>
      </c>
      <c r="E22" s="7">
        <f>D22/B22</f>
        <v>-0.02040816326530612</v>
      </c>
    </row>
    <row r="23" spans="1:5" ht="12.75">
      <c r="A23" s="6" t="s">
        <v>39</v>
      </c>
      <c r="D23" s="9"/>
      <c r="E23" s="7"/>
    </row>
    <row r="24" spans="1:5" ht="12.75">
      <c r="A24" s="6" t="s">
        <v>40</v>
      </c>
      <c r="B24">
        <v>100</v>
      </c>
      <c r="C24">
        <v>150</v>
      </c>
      <c r="D24" s="9">
        <f>C24-B24</f>
        <v>50</v>
      </c>
      <c r="E24" s="7">
        <f>D24/B24</f>
        <v>0.5</v>
      </c>
    </row>
    <row r="25" spans="4:5" ht="12.75">
      <c r="D25" s="9"/>
      <c r="E25" s="7"/>
    </row>
    <row r="26" spans="1:5" ht="12.75">
      <c r="A26" t="s">
        <v>41</v>
      </c>
      <c r="B26">
        <f>B22+B24</f>
        <v>49100</v>
      </c>
      <c r="C26">
        <f>C22+C24</f>
        <v>48150</v>
      </c>
      <c r="D26" s="9">
        <f>C26-B26</f>
        <v>-950</v>
      </c>
      <c r="E26" s="7">
        <f>D26/B26</f>
        <v>-0.019348268839103868</v>
      </c>
    </row>
    <row r="27" spans="4:5" ht="12.75">
      <c r="D27" s="9"/>
      <c r="E27" s="7"/>
    </row>
    <row r="28" spans="1:5" ht="12.75">
      <c r="A28" t="s">
        <v>42</v>
      </c>
      <c r="D28" s="9"/>
      <c r="E28" s="7"/>
    </row>
    <row r="29" spans="1:5" ht="12.75">
      <c r="A29" t="s">
        <v>43</v>
      </c>
      <c r="B29">
        <f>10*10000</f>
        <v>100000</v>
      </c>
      <c r="C29">
        <f>10*10000</f>
        <v>100000</v>
      </c>
      <c r="D29" s="9">
        <f aca="true" t="shared" si="1" ref="D29:D35">C29-B29</f>
        <v>0</v>
      </c>
      <c r="E29" s="7">
        <f aca="true" t="shared" si="2" ref="E29:E35">D29/B29</f>
        <v>0</v>
      </c>
    </row>
    <row r="30" spans="1:5" ht="12.75">
      <c r="A30" t="s">
        <v>44</v>
      </c>
      <c r="B30">
        <v>5200</v>
      </c>
      <c r="C30">
        <v>5200</v>
      </c>
      <c r="D30" s="9">
        <f t="shared" si="1"/>
        <v>0</v>
      </c>
      <c r="E30" s="7">
        <f t="shared" si="2"/>
        <v>0</v>
      </c>
    </row>
    <row r="31" spans="1:5" ht="12.75">
      <c r="A31" t="s">
        <v>45</v>
      </c>
      <c r="B31">
        <f>SUM(B29:B30)</f>
        <v>105200</v>
      </c>
      <c r="C31">
        <f>SUM(C29:C30)</f>
        <v>105200</v>
      </c>
      <c r="D31" s="9">
        <f t="shared" si="1"/>
        <v>0</v>
      </c>
      <c r="E31" s="7">
        <f t="shared" si="2"/>
        <v>0</v>
      </c>
    </row>
    <row r="32" spans="1:5" ht="12.75">
      <c r="A32" t="s">
        <v>46</v>
      </c>
      <c r="B32">
        <v>4000</v>
      </c>
      <c r="C32">
        <v>4000</v>
      </c>
      <c r="D32" s="9">
        <f t="shared" si="1"/>
        <v>0</v>
      </c>
      <c r="E32" s="7">
        <f t="shared" si="2"/>
        <v>0</v>
      </c>
    </row>
    <row r="33" spans="1:5" ht="12.75">
      <c r="A33" t="s">
        <v>47</v>
      </c>
      <c r="B33">
        <f>SUM(B31:B32)</f>
        <v>109200</v>
      </c>
      <c r="C33">
        <f>SUM(C31:C32)</f>
        <v>109200</v>
      </c>
      <c r="D33" s="9">
        <f t="shared" si="1"/>
        <v>0</v>
      </c>
      <c r="E33" s="7">
        <f t="shared" si="2"/>
        <v>0</v>
      </c>
    </row>
    <row r="34" ht="12.75">
      <c r="E34" s="7"/>
    </row>
    <row r="35" spans="1:5" ht="12.75">
      <c r="A35" t="s">
        <v>48</v>
      </c>
      <c r="B35" s="8">
        <f>B26+B33</f>
        <v>158300</v>
      </c>
      <c r="C35" s="8">
        <f>C26+C33</f>
        <v>157350</v>
      </c>
      <c r="D35" s="8">
        <f t="shared" si="1"/>
        <v>-950</v>
      </c>
      <c r="E35" s="7">
        <f t="shared" si="2"/>
        <v>-0.006001263423878711</v>
      </c>
    </row>
  </sheetData>
  <sheetProtection/>
  <mergeCells count="5">
    <mergeCell ref="D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11.57421875" style="0" customWidth="1"/>
    <col min="3" max="3" width="11.140625" style="0" customWidth="1"/>
  </cols>
  <sheetData>
    <row r="1" spans="1:4" ht="18">
      <c r="A1" s="21" t="s">
        <v>20</v>
      </c>
      <c r="B1" s="22"/>
      <c r="C1" s="22"/>
      <c r="D1" s="22"/>
    </row>
    <row r="2" spans="1:4" ht="18">
      <c r="A2" s="23" t="s">
        <v>50</v>
      </c>
      <c r="B2" s="24"/>
      <c r="C2" s="24"/>
      <c r="D2" s="24"/>
    </row>
    <row r="3" spans="1:4" ht="18.75" thickBot="1">
      <c r="A3" s="10"/>
      <c r="B3" s="11"/>
      <c r="C3" s="25" t="s">
        <v>51</v>
      </c>
      <c r="D3" s="25"/>
    </row>
    <row r="4" spans="1:4" ht="13.5" thickBot="1">
      <c r="A4" s="12" t="s">
        <v>52</v>
      </c>
      <c r="B4" s="13" t="s">
        <v>53</v>
      </c>
      <c r="C4" s="13" t="s">
        <v>54</v>
      </c>
      <c r="D4" s="13"/>
    </row>
    <row r="5" spans="1:4" ht="26.25" thickBot="1">
      <c r="A5" s="14">
        <v>2</v>
      </c>
      <c r="B5" s="15" t="s">
        <v>55</v>
      </c>
      <c r="C5" s="16">
        <v>168000</v>
      </c>
      <c r="D5" s="17"/>
    </row>
    <row r="6" spans="1:4" ht="26.25" thickBot="1">
      <c r="A6" s="14">
        <v>3</v>
      </c>
      <c r="B6" s="15" t="s">
        <v>56</v>
      </c>
      <c r="C6" s="16">
        <v>1560</v>
      </c>
      <c r="D6" s="17"/>
    </row>
    <row r="7" spans="1:4" ht="26.25" thickBot="1">
      <c r="A7" s="14">
        <v>4</v>
      </c>
      <c r="B7" s="15" t="s">
        <v>57</v>
      </c>
      <c r="C7" s="16">
        <v>3000</v>
      </c>
      <c r="D7" s="17"/>
    </row>
    <row r="8" spans="1:4" ht="26.25" thickBot="1">
      <c r="A8" s="14">
        <v>5</v>
      </c>
      <c r="B8" s="15" t="s">
        <v>58</v>
      </c>
      <c r="C8" s="16">
        <v>3500</v>
      </c>
      <c r="D8" s="17"/>
    </row>
    <row r="9" spans="1:4" ht="26.25" thickBot="1">
      <c r="A9" s="14">
        <v>6</v>
      </c>
      <c r="B9" s="15" t="s">
        <v>59</v>
      </c>
      <c r="C9" s="18">
        <v>800</v>
      </c>
      <c r="D9" s="17"/>
    </row>
    <row r="10" spans="1:4" ht="26.25" thickBot="1">
      <c r="A10" s="14">
        <v>7</v>
      </c>
      <c r="B10" s="15" t="s">
        <v>0</v>
      </c>
      <c r="C10" s="16">
        <v>16000</v>
      </c>
      <c r="D10" s="17"/>
    </row>
    <row r="11" spans="1:4" ht="26.25" thickBot="1">
      <c r="A11" s="14">
        <v>8</v>
      </c>
      <c r="B11" s="15" t="s">
        <v>1</v>
      </c>
      <c r="C11" s="18">
        <v>12500</v>
      </c>
      <c r="D11" s="17"/>
    </row>
    <row r="12" spans="1:4" ht="26.25" thickBot="1">
      <c r="A12" s="14">
        <v>9</v>
      </c>
      <c r="B12" s="15" t="s">
        <v>2</v>
      </c>
      <c r="C12" s="18">
        <v>7500</v>
      </c>
      <c r="D12" s="17"/>
    </row>
    <row r="13" spans="1:4" ht="39" thickBot="1">
      <c r="A13" s="14">
        <v>10</v>
      </c>
      <c r="B13" s="15" t="s">
        <v>3</v>
      </c>
      <c r="C13" s="18">
        <v>8700</v>
      </c>
      <c r="D13" s="17"/>
    </row>
    <row r="14" spans="1:4" ht="39" thickBot="1">
      <c r="A14" s="14">
        <v>11</v>
      </c>
      <c r="B14" s="15" t="s">
        <v>4</v>
      </c>
      <c r="C14" s="16">
        <v>1600</v>
      </c>
      <c r="D14" s="17"/>
    </row>
    <row r="15" spans="1:4" ht="26.25" thickBot="1">
      <c r="A15" s="14">
        <v>12</v>
      </c>
      <c r="B15" s="15" t="s">
        <v>5</v>
      </c>
      <c r="C15" s="18">
        <v>3650</v>
      </c>
      <c r="D15" s="17"/>
    </row>
    <row r="16" spans="1:4" ht="39" thickBot="1">
      <c r="A16" s="14">
        <v>13</v>
      </c>
      <c r="B16" s="15" t="s">
        <v>60</v>
      </c>
      <c r="C16" s="16">
        <v>33710</v>
      </c>
      <c r="D16" s="17"/>
    </row>
    <row r="17" spans="1:4" ht="26.25" thickBot="1">
      <c r="A17" s="14">
        <v>14</v>
      </c>
      <c r="B17" s="15" t="s">
        <v>61</v>
      </c>
      <c r="C17" s="16">
        <v>8500</v>
      </c>
      <c r="D17" s="17"/>
    </row>
    <row r="18" spans="1:4" ht="51.75" thickBot="1">
      <c r="A18" s="14">
        <v>15</v>
      </c>
      <c r="B18" s="15" t="s">
        <v>62</v>
      </c>
      <c r="C18" s="18">
        <v>19360</v>
      </c>
      <c r="D18" s="17"/>
    </row>
    <row r="19" spans="1:4" ht="64.5" thickBot="1">
      <c r="A19" s="14">
        <v>16</v>
      </c>
      <c r="B19" s="15" t="s">
        <v>63</v>
      </c>
      <c r="C19" s="18">
        <v>10000</v>
      </c>
      <c r="D19" s="17"/>
    </row>
    <row r="20" spans="1:4" ht="51.75" thickBot="1">
      <c r="A20" s="14">
        <v>17</v>
      </c>
      <c r="B20" s="15" t="s">
        <v>64</v>
      </c>
      <c r="C20" s="16">
        <v>1800</v>
      </c>
      <c r="D20" s="17"/>
    </row>
    <row r="21" spans="1:4" ht="64.5" thickBot="1">
      <c r="A21" s="14">
        <v>18</v>
      </c>
      <c r="B21" s="15" t="s">
        <v>65</v>
      </c>
      <c r="C21" s="16">
        <v>7000</v>
      </c>
      <c r="D21" s="17"/>
    </row>
    <row r="22" spans="1:4" ht="51.75" thickBot="1">
      <c r="A22" s="14">
        <v>19</v>
      </c>
      <c r="B22" s="15" t="s">
        <v>66</v>
      </c>
      <c r="C22" s="16">
        <v>25360</v>
      </c>
      <c r="D22" s="17"/>
    </row>
    <row r="23" spans="1:4" ht="64.5" thickBot="1">
      <c r="A23" s="14">
        <v>20</v>
      </c>
      <c r="B23" s="15" t="s">
        <v>67</v>
      </c>
      <c r="C23" s="16">
        <v>36360</v>
      </c>
      <c r="D23" s="17"/>
    </row>
    <row r="24" spans="1:4" ht="26.25" thickBot="1">
      <c r="A24" s="14">
        <v>21</v>
      </c>
      <c r="B24" s="15" t="s">
        <v>68</v>
      </c>
      <c r="C24" s="18">
        <v>120</v>
      </c>
      <c r="D24" s="17"/>
    </row>
    <row r="25" spans="1:4" ht="39" thickBot="1">
      <c r="A25" s="14">
        <v>22</v>
      </c>
      <c r="B25" s="15" t="s">
        <v>69</v>
      </c>
      <c r="C25" s="18">
        <v>9130</v>
      </c>
      <c r="D25" s="17"/>
    </row>
    <row r="26" spans="1:4" ht="13.5" thickBot="1">
      <c r="A26" s="14">
        <v>24</v>
      </c>
      <c r="B26" s="15" t="s">
        <v>70</v>
      </c>
      <c r="C26" s="16">
        <v>1000</v>
      </c>
      <c r="D26" s="17"/>
    </row>
    <row r="27" spans="1:4" ht="26.25" thickBot="1">
      <c r="A27" s="14">
        <v>25</v>
      </c>
      <c r="B27" s="15" t="s">
        <v>71</v>
      </c>
      <c r="C27" s="16">
        <v>80000</v>
      </c>
      <c r="D27" s="17"/>
    </row>
    <row r="28" spans="1:4" ht="13.5" thickBot="1">
      <c r="A28" s="14">
        <v>26</v>
      </c>
      <c r="B28" s="15" t="s">
        <v>72</v>
      </c>
      <c r="C28" s="16">
        <v>38440</v>
      </c>
      <c r="D28" s="17"/>
    </row>
    <row r="29" spans="1:4" ht="26.25" thickBot="1">
      <c r="A29" s="14">
        <v>27</v>
      </c>
      <c r="B29" s="15" t="s">
        <v>73</v>
      </c>
      <c r="C29" s="16">
        <v>33000</v>
      </c>
      <c r="D29" s="17"/>
    </row>
    <row r="30" spans="1:4" ht="26.25" thickBot="1">
      <c r="A30" s="14">
        <v>28</v>
      </c>
      <c r="B30" s="15" t="s">
        <v>16</v>
      </c>
      <c r="C30" s="18">
        <v>19146</v>
      </c>
      <c r="D30" s="17"/>
    </row>
    <row r="31" spans="1:4" ht="39" thickBot="1">
      <c r="A31" s="14">
        <v>29</v>
      </c>
      <c r="B31" s="15" t="s">
        <v>74</v>
      </c>
      <c r="C31" s="18">
        <v>15000</v>
      </c>
      <c r="D31" s="17"/>
    </row>
    <row r="32" spans="1:4" ht="26.25" thickBot="1">
      <c r="A32" s="14">
        <v>30</v>
      </c>
      <c r="B32" s="15" t="s">
        <v>75</v>
      </c>
      <c r="C32" s="16">
        <v>150</v>
      </c>
      <c r="D32" s="17"/>
    </row>
    <row r="33" spans="1:4" ht="26.25" thickBot="1">
      <c r="A33" s="14">
        <v>31</v>
      </c>
      <c r="B33" s="15" t="s">
        <v>76</v>
      </c>
      <c r="C33" s="16">
        <v>109200</v>
      </c>
      <c r="D33" s="17"/>
    </row>
    <row r="34" spans="1:4" ht="26.25" thickBot="1">
      <c r="A34" s="14">
        <v>32</v>
      </c>
      <c r="B34" s="15" t="s">
        <v>77</v>
      </c>
      <c r="C34" s="16">
        <v>4000</v>
      </c>
      <c r="D34" s="17"/>
    </row>
    <row r="35" spans="1:4" ht="26.25" thickBot="1">
      <c r="A35" s="14">
        <v>33</v>
      </c>
      <c r="B35" s="15" t="s">
        <v>78</v>
      </c>
      <c r="C35" s="19">
        <v>0.3</v>
      </c>
      <c r="D35" s="17"/>
    </row>
  </sheetData>
  <sheetProtection/>
  <mergeCells count="3">
    <mergeCell ref="A1:D1"/>
    <mergeCell ref="A2:D2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 Online Education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 Online Education Group</dc:creator>
  <cp:keywords/>
  <dc:description/>
  <cp:lastModifiedBy>Matthew.y.Hammett</cp:lastModifiedBy>
  <cp:lastPrinted>2007-08-20T16:17:24Z</cp:lastPrinted>
  <dcterms:created xsi:type="dcterms:W3CDTF">2007-08-20T13:54:58Z</dcterms:created>
  <dcterms:modified xsi:type="dcterms:W3CDTF">2011-02-22T00:30:40Z</dcterms:modified>
  <cp:category/>
  <cp:version/>
  <cp:contentType/>
  <cp:contentStatus/>
</cp:coreProperties>
</file>