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2120" windowHeight="9120" activeTab="1"/>
  </bookViews>
  <sheets>
    <sheet name="Definitions" sheetId="1" r:id="rId1"/>
    <sheet name="Demand Data" sheetId="2" r:id="rId2"/>
  </sheets>
  <definedNames>
    <definedName name="Price">'Demand Data'!$C$6:$C$30</definedName>
    <definedName name="_xlnm.Print_Area" localSheetId="1">'Demand Data'!$B$1:$K$35</definedName>
    <definedName name="Quantity">'Demand Data'!$B$6:$B$30</definedName>
  </definedNames>
  <calcPr fullCalcOnLoad="1"/>
</workbook>
</file>

<file path=xl/sharedStrings.xml><?xml version="1.0" encoding="utf-8"?>
<sst xmlns="http://schemas.openxmlformats.org/spreadsheetml/2006/main" count="25" uniqueCount="24">
  <si>
    <t>Data Provided by Operations</t>
  </si>
  <si>
    <t>Profits</t>
  </si>
  <si>
    <t>Comments</t>
  </si>
  <si>
    <t>Price</t>
  </si>
  <si>
    <t>Marginal Cost</t>
  </si>
  <si>
    <t>Demand Data for Raleigh-Durham to Chicago Flights</t>
  </si>
  <si>
    <t>Marketing</t>
  </si>
  <si>
    <t>Definitions</t>
  </si>
  <si>
    <t>Exact Marginal Revenue</t>
  </si>
  <si>
    <t>Total Variable Costs</t>
  </si>
  <si>
    <t>Dollars per passenger; the demand curve, a linear function of quantity.</t>
  </si>
  <si>
    <t>Price = 1250 - 8 * Quantity</t>
  </si>
  <si>
    <t>Additional revenue gained by selling another seat.</t>
  </si>
  <si>
    <t>Marginal Revenue = 1250 - 16 * Quantity</t>
  </si>
  <si>
    <t>Fixed Costs</t>
  </si>
  <si>
    <t>Because the demand curve is a linear function of quantity, the exact marginal revenue can be calculated as follows:</t>
  </si>
  <si>
    <t>(see Pricing with Market Power Learning Resource for an explanation of this calculation)</t>
  </si>
  <si>
    <t>Formulas for Calculating Additional Data</t>
  </si>
  <si>
    <t xml:space="preserve">Revenue </t>
  </si>
  <si>
    <r>
      <t xml:space="preserve">Quantity </t>
    </r>
    <r>
      <rPr>
        <b/>
        <sz val="10"/>
        <rFont val="Verdana"/>
        <family val="0"/>
      </rPr>
      <t>Or Number of Passengers</t>
    </r>
  </si>
  <si>
    <r>
      <t xml:space="preserve">Price </t>
    </r>
    <r>
      <rPr>
        <b/>
        <sz val="10"/>
        <rFont val="Verdana"/>
        <family val="0"/>
      </rPr>
      <t>=1250-8*Q</t>
    </r>
  </si>
  <si>
    <r>
      <t>Exact Marginal Revenue</t>
    </r>
    <r>
      <rPr>
        <b/>
        <sz val="10"/>
        <rFont val="Verdana"/>
        <family val="0"/>
      </rPr>
      <t xml:space="preserve"> = 1250 -16 * Q</t>
    </r>
  </si>
  <si>
    <t>Total Costs</t>
  </si>
  <si>
    <t>Clear Sky Airlines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</si>
</sst>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36"/>
      <name val="Geneva"/>
      <family val="0"/>
    </font>
    <font>
      <b/>
      <sz val="16"/>
      <color indexed="12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b/>
      <sz val="10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left" vertical="center" wrapText="1"/>
    </xf>
    <xf numFmtId="164" fontId="7" fillId="3" borderId="5" xfId="0" applyNumberFormat="1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164" fontId="7" fillId="3" borderId="6" xfId="0" applyNumberFormat="1" applyFont="1" applyFill="1" applyBorder="1" applyAlignment="1">
      <alignment/>
    </xf>
    <xf numFmtId="164" fontId="7" fillId="2" borderId="7" xfId="0" applyNumberFormat="1" applyFont="1" applyFill="1" applyBorder="1" applyAlignment="1">
      <alignment/>
    </xf>
    <xf numFmtId="0" fontId="9" fillId="2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6">
      <selection activeCell="A18" sqref="A18:IV20"/>
    </sheetView>
  </sheetViews>
  <sheetFormatPr defaultColWidth="9.00390625" defaultRowHeight="12" zeroHeight="1"/>
  <cols>
    <col min="1" max="1" width="12.25390625" style="1" bestFit="1" customWidth="1"/>
    <col min="2" max="2" width="20.75390625" style="1" customWidth="1"/>
    <col min="3" max="3" width="26.75390625" style="2" bestFit="1" customWidth="1"/>
    <col min="4" max="4" width="45.75390625" style="3" customWidth="1"/>
    <col min="5" max="5" width="2.75390625" style="4" customWidth="1"/>
    <col min="6" max="16384" width="10.875" style="4" hidden="1" customWidth="1"/>
  </cols>
  <sheetData>
    <row r="1" ht="12.75">
      <c r="A1" s="1" t="s">
        <v>7</v>
      </c>
    </row>
    <row r="2" ht="12.75"/>
    <row r="3" spans="3:4" ht="25.5">
      <c r="C3" s="2" t="s">
        <v>3</v>
      </c>
      <c r="D3" s="3" t="s">
        <v>10</v>
      </c>
    </row>
    <row r="4" ht="12.75"/>
    <row r="5" ht="12.75">
      <c r="D5" s="3" t="s">
        <v>11</v>
      </c>
    </row>
    <row r="6" ht="12.75"/>
    <row r="7" ht="12.75">
      <c r="B7" s="1" t="s">
        <v>0</v>
      </c>
    </row>
    <row r="8" ht="12.75">
      <c r="C8" s="2" t="s">
        <v>4</v>
      </c>
    </row>
    <row r="9" ht="12.75"/>
    <row r="10" ht="12.75"/>
    <row r="11" ht="12.75">
      <c r="B11" s="1" t="s">
        <v>17</v>
      </c>
    </row>
    <row r="12" spans="3:4" ht="25.5">
      <c r="C12" s="2" t="s">
        <v>8</v>
      </c>
      <c r="D12" s="3" t="s">
        <v>12</v>
      </c>
    </row>
    <row r="13" ht="38.25">
      <c r="D13" s="3" t="s">
        <v>15</v>
      </c>
    </row>
    <row r="14" ht="12.75"/>
    <row r="15" ht="12.75">
      <c r="D15" s="3" t="s">
        <v>13</v>
      </c>
    </row>
    <row r="16" ht="38.25">
      <c r="D16" s="3" t="s">
        <v>16</v>
      </c>
    </row>
    <row r="17" ht="12.75"/>
    <row r="18" ht="12.75"/>
    <row r="19" ht="12.75" hidden="1"/>
    <row r="20" ht="12.75" hidden="1"/>
    <row r="21" ht="12.75" hidden="1"/>
    <row r="22" ht="12.75" hidden="1"/>
    <row r="23" ht="12.75" hidden="1"/>
    <row r="24" ht="12.75"/>
    <row r="25" ht="12.75" hidden="1"/>
    <row r="26" ht="12.75" hidden="1"/>
    <row r="27" ht="12.75"/>
    <row r="28" ht="12.75"/>
    <row r="29" ht="12.75"/>
    <row r="30" ht="12.75"/>
    <row r="31" ht="12.75"/>
    <row r="32" ht="12.75"/>
    <row r="33" ht="12.75"/>
    <row r="34" ht="12.75"/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B3" sqref="B3"/>
    </sheetView>
  </sheetViews>
  <sheetFormatPr defaultColWidth="9.00390625" defaultRowHeight="12" zeroHeight="1"/>
  <cols>
    <col min="1" max="1" width="3.375" style="4" customWidth="1"/>
    <col min="2" max="2" width="13.75390625" style="4" customWidth="1"/>
    <col min="3" max="3" width="10.25390625" style="4" customWidth="1"/>
    <col min="4" max="4" width="11.875" style="4" customWidth="1"/>
    <col min="5" max="5" width="10.625" style="4" customWidth="1"/>
    <col min="6" max="9" width="10.875" style="4" customWidth="1"/>
    <col min="10" max="10" width="9.25390625" style="4" customWidth="1"/>
    <col min="11" max="11" width="24.625" style="5" customWidth="1"/>
    <col min="12" max="12" width="2.625" style="5" customWidth="1"/>
    <col min="13" max="16384" width="10.875" style="5" hidden="1" customWidth="1"/>
  </cols>
  <sheetData>
    <row r="1" spans="2:11" s="11" customFormat="1" ht="19.5">
      <c r="B1" s="6" t="s">
        <v>23</v>
      </c>
      <c r="C1" s="6"/>
      <c r="D1" s="6"/>
      <c r="E1" s="6"/>
      <c r="F1" s="6"/>
      <c r="G1" s="6"/>
      <c r="H1" s="6"/>
      <c r="I1" s="6"/>
      <c r="J1" s="6"/>
      <c r="K1" s="6"/>
    </row>
    <row r="2" spans="2:11" s="12" customFormat="1" ht="12.75">
      <c r="B2" s="1"/>
      <c r="C2" s="1" t="s">
        <v>6</v>
      </c>
      <c r="D2" s="1"/>
      <c r="E2" s="1"/>
      <c r="F2" s="1"/>
      <c r="G2" s="1"/>
      <c r="H2" s="1"/>
      <c r="I2" s="1"/>
      <c r="J2" s="1"/>
      <c r="K2" s="1"/>
    </row>
    <row r="3" spans="2:11" s="12" customFormat="1" ht="12.75">
      <c r="B3" s="1"/>
      <c r="C3" s="1" t="s">
        <v>5</v>
      </c>
      <c r="D3" s="1"/>
      <c r="E3" s="1"/>
      <c r="F3" s="1"/>
      <c r="G3" s="1"/>
      <c r="H3" s="1"/>
      <c r="I3" s="1"/>
      <c r="J3" s="1"/>
      <c r="K3" s="1"/>
    </row>
    <row r="4" spans="1:11" ht="12.75">
      <c r="A4" s="5"/>
      <c r="K4" s="4"/>
    </row>
    <row r="5" spans="2:11" s="13" customFormat="1" ht="75" customHeight="1">
      <c r="B5" s="19" t="s">
        <v>19</v>
      </c>
      <c r="C5" s="19" t="s">
        <v>20</v>
      </c>
      <c r="D5" s="19" t="s">
        <v>21</v>
      </c>
      <c r="E5" s="14" t="s">
        <v>4</v>
      </c>
      <c r="F5" s="14" t="s">
        <v>18</v>
      </c>
      <c r="G5" s="14" t="s">
        <v>14</v>
      </c>
      <c r="H5" s="14" t="s">
        <v>9</v>
      </c>
      <c r="I5" s="14" t="s">
        <v>22</v>
      </c>
      <c r="J5" s="14" t="s">
        <v>1</v>
      </c>
      <c r="K5" s="14" t="s">
        <v>2</v>
      </c>
    </row>
    <row r="6" spans="1:11" ht="12.75">
      <c r="A6" s="5"/>
      <c r="B6" s="7">
        <v>0</v>
      </c>
      <c r="C6" s="15">
        <f>1250-8*B6</f>
        <v>1250</v>
      </c>
      <c r="D6" s="15">
        <f>1250-16*C6</f>
        <v>-18750</v>
      </c>
      <c r="E6" s="15"/>
      <c r="F6" s="15">
        <f>B6*C6</f>
        <v>0</v>
      </c>
      <c r="G6" s="15">
        <v>25000</v>
      </c>
      <c r="H6" s="15">
        <f>B6*50</f>
        <v>0</v>
      </c>
      <c r="I6" s="15">
        <f>G6+H6</f>
        <v>25000</v>
      </c>
      <c r="J6" s="15">
        <f>F6-G6-H6</f>
        <v>-25000</v>
      </c>
      <c r="K6" s="7"/>
    </row>
    <row r="7" spans="1:11" ht="12.75">
      <c r="A7" s="5"/>
      <c r="B7" s="8">
        <v>1</v>
      </c>
      <c r="C7" s="16">
        <f>1250-8*B7</f>
        <v>1242</v>
      </c>
      <c r="D7" s="16">
        <f aca="true" t="shared" si="0" ref="D7:D35">1250-16*C7</f>
        <v>-18622</v>
      </c>
      <c r="E7" s="16">
        <f>(I7-I6)/(B7-B6)</f>
        <v>50</v>
      </c>
      <c r="F7" s="16">
        <f aca="true" t="shared" si="1" ref="F7:F35">B7*C7</f>
        <v>1242</v>
      </c>
      <c r="G7" s="16">
        <v>25000</v>
      </c>
      <c r="H7" s="16">
        <f aca="true" t="shared" si="2" ref="H7:H35">B7*50</f>
        <v>50</v>
      </c>
      <c r="I7" s="16">
        <f aca="true" t="shared" si="3" ref="I7:I35">G7+H7</f>
        <v>25050</v>
      </c>
      <c r="J7" s="16">
        <f aca="true" t="shared" si="4" ref="J7:J35">F7-G7-H7</f>
        <v>-23808</v>
      </c>
      <c r="K7" s="8"/>
    </row>
    <row r="8" spans="1:11" ht="12.75">
      <c r="A8" s="5"/>
      <c r="B8" s="9">
        <v>2</v>
      </c>
      <c r="C8" s="17">
        <f>1250-8*B8</f>
        <v>1234</v>
      </c>
      <c r="D8" s="17">
        <f t="shared" si="0"/>
        <v>-18494</v>
      </c>
      <c r="E8" s="17">
        <f aca="true" t="shared" si="5" ref="E8:E35">(I8-I7)/(B8-B7)</f>
        <v>50</v>
      </c>
      <c r="F8" s="17">
        <f t="shared" si="1"/>
        <v>2468</v>
      </c>
      <c r="G8" s="17">
        <v>25000</v>
      </c>
      <c r="H8" s="17">
        <f t="shared" si="2"/>
        <v>100</v>
      </c>
      <c r="I8" s="17">
        <f t="shared" si="3"/>
        <v>25100</v>
      </c>
      <c r="J8" s="17">
        <f t="shared" si="4"/>
        <v>-22632</v>
      </c>
      <c r="K8" s="9"/>
    </row>
    <row r="9" spans="1:11" ht="12.75">
      <c r="A9" s="5"/>
      <c r="B9" s="8">
        <v>3</v>
      </c>
      <c r="C9" s="16">
        <f>1250-8*B9</f>
        <v>1226</v>
      </c>
      <c r="D9" s="16">
        <f t="shared" si="0"/>
        <v>-18366</v>
      </c>
      <c r="E9" s="16">
        <f t="shared" si="5"/>
        <v>50</v>
      </c>
      <c r="F9" s="16">
        <f t="shared" si="1"/>
        <v>3678</v>
      </c>
      <c r="G9" s="16">
        <v>25000</v>
      </c>
      <c r="H9" s="16">
        <f t="shared" si="2"/>
        <v>150</v>
      </c>
      <c r="I9" s="16">
        <f t="shared" si="3"/>
        <v>25150</v>
      </c>
      <c r="J9" s="16">
        <f t="shared" si="4"/>
        <v>-21472</v>
      </c>
      <c r="K9" s="8"/>
    </row>
    <row r="10" spans="1:11" ht="12.75">
      <c r="A10" s="5"/>
      <c r="B10" s="9">
        <v>4</v>
      </c>
      <c r="C10" s="17">
        <f>1250-8*B10</f>
        <v>1218</v>
      </c>
      <c r="D10" s="17">
        <f t="shared" si="0"/>
        <v>-18238</v>
      </c>
      <c r="E10" s="17">
        <f t="shared" si="5"/>
        <v>50</v>
      </c>
      <c r="F10" s="17">
        <f t="shared" si="1"/>
        <v>4872</v>
      </c>
      <c r="G10" s="17">
        <v>25000</v>
      </c>
      <c r="H10" s="17">
        <f t="shared" si="2"/>
        <v>200</v>
      </c>
      <c r="I10" s="17">
        <f t="shared" si="3"/>
        <v>25200</v>
      </c>
      <c r="J10" s="17">
        <f t="shared" si="4"/>
        <v>-20328</v>
      </c>
      <c r="K10" s="9"/>
    </row>
    <row r="11" spans="1:11" ht="12.75">
      <c r="A11" s="5"/>
      <c r="B11" s="8">
        <v>5</v>
      </c>
      <c r="C11" s="16">
        <f aca="true" t="shared" si="6" ref="C11:C35">1250-8*B11</f>
        <v>1210</v>
      </c>
      <c r="D11" s="16">
        <f t="shared" si="0"/>
        <v>-18110</v>
      </c>
      <c r="E11" s="16">
        <f t="shared" si="5"/>
        <v>50</v>
      </c>
      <c r="F11" s="16">
        <f t="shared" si="1"/>
        <v>6050</v>
      </c>
      <c r="G11" s="16">
        <v>25000</v>
      </c>
      <c r="H11" s="16">
        <f t="shared" si="2"/>
        <v>250</v>
      </c>
      <c r="I11" s="16">
        <f t="shared" si="3"/>
        <v>25250</v>
      </c>
      <c r="J11" s="16">
        <f t="shared" si="4"/>
        <v>-19200</v>
      </c>
      <c r="K11" s="8"/>
    </row>
    <row r="12" spans="1:11" ht="12.75">
      <c r="A12" s="5"/>
      <c r="B12" s="9">
        <v>10</v>
      </c>
      <c r="C12" s="17">
        <f t="shared" si="6"/>
        <v>1170</v>
      </c>
      <c r="D12" s="17">
        <f t="shared" si="0"/>
        <v>-17470</v>
      </c>
      <c r="E12" s="17">
        <f t="shared" si="5"/>
        <v>50</v>
      </c>
      <c r="F12" s="17">
        <f t="shared" si="1"/>
        <v>11700</v>
      </c>
      <c r="G12" s="17">
        <v>25000</v>
      </c>
      <c r="H12" s="17">
        <f t="shared" si="2"/>
        <v>500</v>
      </c>
      <c r="I12" s="17">
        <f t="shared" si="3"/>
        <v>25500</v>
      </c>
      <c r="J12" s="17">
        <f t="shared" si="4"/>
        <v>-13800</v>
      </c>
      <c r="K12" s="9"/>
    </row>
    <row r="13" spans="1:11" ht="12.75">
      <c r="A13" s="5"/>
      <c r="B13" s="8">
        <v>15</v>
      </c>
      <c r="C13" s="16">
        <f t="shared" si="6"/>
        <v>1130</v>
      </c>
      <c r="D13" s="16">
        <f t="shared" si="0"/>
        <v>-16830</v>
      </c>
      <c r="E13" s="16">
        <f t="shared" si="5"/>
        <v>50</v>
      </c>
      <c r="F13" s="16">
        <f t="shared" si="1"/>
        <v>16950</v>
      </c>
      <c r="G13" s="16">
        <v>25000</v>
      </c>
      <c r="H13" s="16">
        <f t="shared" si="2"/>
        <v>750</v>
      </c>
      <c r="I13" s="16">
        <f t="shared" si="3"/>
        <v>25750</v>
      </c>
      <c r="J13" s="16">
        <f t="shared" si="4"/>
        <v>-8800</v>
      </c>
      <c r="K13" s="8"/>
    </row>
    <row r="14" spans="1:11" ht="12.75">
      <c r="A14" s="5"/>
      <c r="B14" s="9">
        <v>20</v>
      </c>
      <c r="C14" s="17">
        <f t="shared" si="6"/>
        <v>1090</v>
      </c>
      <c r="D14" s="17">
        <f t="shared" si="0"/>
        <v>-16190</v>
      </c>
      <c r="E14" s="17">
        <f t="shared" si="5"/>
        <v>50</v>
      </c>
      <c r="F14" s="17">
        <f t="shared" si="1"/>
        <v>21800</v>
      </c>
      <c r="G14" s="17">
        <v>25000</v>
      </c>
      <c r="H14" s="17">
        <f t="shared" si="2"/>
        <v>1000</v>
      </c>
      <c r="I14" s="17">
        <f t="shared" si="3"/>
        <v>26000</v>
      </c>
      <c r="J14" s="17">
        <f t="shared" si="4"/>
        <v>-4200</v>
      </c>
      <c r="K14" s="9"/>
    </row>
    <row r="15" spans="1:11" ht="12.75">
      <c r="A15" s="5"/>
      <c r="B15" s="8">
        <v>25</v>
      </c>
      <c r="C15" s="16">
        <f t="shared" si="6"/>
        <v>1050</v>
      </c>
      <c r="D15" s="16">
        <f t="shared" si="0"/>
        <v>-15550</v>
      </c>
      <c r="E15" s="16">
        <f t="shared" si="5"/>
        <v>50</v>
      </c>
      <c r="F15" s="16">
        <f t="shared" si="1"/>
        <v>26250</v>
      </c>
      <c r="G15" s="16">
        <v>25000</v>
      </c>
      <c r="H15" s="16">
        <f t="shared" si="2"/>
        <v>1250</v>
      </c>
      <c r="I15" s="16">
        <f t="shared" si="3"/>
        <v>26250</v>
      </c>
      <c r="J15" s="16">
        <f t="shared" si="4"/>
        <v>0</v>
      </c>
      <c r="K15" s="8"/>
    </row>
    <row r="16" spans="1:11" ht="12.75">
      <c r="A16" s="5"/>
      <c r="B16" s="9">
        <v>30</v>
      </c>
      <c r="C16" s="17">
        <f t="shared" si="6"/>
        <v>1010</v>
      </c>
      <c r="D16" s="17">
        <f t="shared" si="0"/>
        <v>-14910</v>
      </c>
      <c r="E16" s="17">
        <f t="shared" si="5"/>
        <v>50</v>
      </c>
      <c r="F16" s="17">
        <f t="shared" si="1"/>
        <v>30300</v>
      </c>
      <c r="G16" s="17">
        <v>25000</v>
      </c>
      <c r="H16" s="17">
        <f t="shared" si="2"/>
        <v>1500</v>
      </c>
      <c r="I16" s="17">
        <f t="shared" si="3"/>
        <v>26500</v>
      </c>
      <c r="J16" s="17">
        <f t="shared" si="4"/>
        <v>3800</v>
      </c>
      <c r="K16" s="9"/>
    </row>
    <row r="17" spans="1:11" ht="12.75">
      <c r="A17" s="5"/>
      <c r="B17" s="8">
        <v>35</v>
      </c>
      <c r="C17" s="16">
        <f t="shared" si="6"/>
        <v>970</v>
      </c>
      <c r="D17" s="16">
        <f t="shared" si="0"/>
        <v>-14270</v>
      </c>
      <c r="E17" s="16">
        <f t="shared" si="5"/>
        <v>50</v>
      </c>
      <c r="F17" s="16">
        <f t="shared" si="1"/>
        <v>33950</v>
      </c>
      <c r="G17" s="16">
        <v>25000</v>
      </c>
      <c r="H17" s="16">
        <f t="shared" si="2"/>
        <v>1750</v>
      </c>
      <c r="I17" s="16">
        <f t="shared" si="3"/>
        <v>26750</v>
      </c>
      <c r="J17" s="16">
        <f t="shared" si="4"/>
        <v>7200</v>
      </c>
      <c r="K17" s="8"/>
    </row>
    <row r="18" spans="1:11" ht="12.75">
      <c r="A18" s="5"/>
      <c r="B18" s="9">
        <v>40</v>
      </c>
      <c r="C18" s="17">
        <f t="shared" si="6"/>
        <v>930</v>
      </c>
      <c r="D18" s="17">
        <f t="shared" si="0"/>
        <v>-13630</v>
      </c>
      <c r="E18" s="17">
        <f t="shared" si="5"/>
        <v>50</v>
      </c>
      <c r="F18" s="17">
        <f t="shared" si="1"/>
        <v>37200</v>
      </c>
      <c r="G18" s="17">
        <v>25000</v>
      </c>
      <c r="H18" s="17">
        <f t="shared" si="2"/>
        <v>2000</v>
      </c>
      <c r="I18" s="17">
        <f t="shared" si="3"/>
        <v>27000</v>
      </c>
      <c r="J18" s="17">
        <f t="shared" si="4"/>
        <v>10200</v>
      </c>
      <c r="K18" s="9"/>
    </row>
    <row r="19" spans="1:11" ht="12.75">
      <c r="A19" s="5"/>
      <c r="B19" s="8">
        <v>45</v>
      </c>
      <c r="C19" s="16">
        <f t="shared" si="6"/>
        <v>890</v>
      </c>
      <c r="D19" s="16">
        <f t="shared" si="0"/>
        <v>-12990</v>
      </c>
      <c r="E19" s="16">
        <f t="shared" si="5"/>
        <v>50</v>
      </c>
      <c r="F19" s="16">
        <f t="shared" si="1"/>
        <v>40050</v>
      </c>
      <c r="G19" s="16">
        <v>25000</v>
      </c>
      <c r="H19" s="16">
        <f t="shared" si="2"/>
        <v>2250</v>
      </c>
      <c r="I19" s="16">
        <f t="shared" si="3"/>
        <v>27250</v>
      </c>
      <c r="J19" s="16">
        <f t="shared" si="4"/>
        <v>12800</v>
      </c>
      <c r="K19" s="8"/>
    </row>
    <row r="20" spans="1:11" ht="12.75">
      <c r="A20" s="5"/>
      <c r="B20" s="9">
        <v>50</v>
      </c>
      <c r="C20" s="17">
        <f t="shared" si="6"/>
        <v>850</v>
      </c>
      <c r="D20" s="17">
        <f t="shared" si="0"/>
        <v>-12350</v>
      </c>
      <c r="E20" s="17">
        <f t="shared" si="5"/>
        <v>50</v>
      </c>
      <c r="F20" s="17">
        <f t="shared" si="1"/>
        <v>42500</v>
      </c>
      <c r="G20" s="17">
        <v>25000</v>
      </c>
      <c r="H20" s="17">
        <f t="shared" si="2"/>
        <v>2500</v>
      </c>
      <c r="I20" s="17">
        <f t="shared" si="3"/>
        <v>27500</v>
      </c>
      <c r="J20" s="17">
        <f t="shared" si="4"/>
        <v>15000</v>
      </c>
      <c r="K20" s="9"/>
    </row>
    <row r="21" spans="1:11" ht="12.75">
      <c r="A21" s="5"/>
      <c r="B21" s="8">
        <v>55</v>
      </c>
      <c r="C21" s="16">
        <f t="shared" si="6"/>
        <v>810</v>
      </c>
      <c r="D21" s="16">
        <f t="shared" si="0"/>
        <v>-11710</v>
      </c>
      <c r="E21" s="16">
        <f t="shared" si="5"/>
        <v>50</v>
      </c>
      <c r="F21" s="16">
        <f t="shared" si="1"/>
        <v>44550</v>
      </c>
      <c r="G21" s="16">
        <v>25000</v>
      </c>
      <c r="H21" s="16">
        <f t="shared" si="2"/>
        <v>2750</v>
      </c>
      <c r="I21" s="16">
        <f t="shared" si="3"/>
        <v>27750</v>
      </c>
      <c r="J21" s="16">
        <f t="shared" si="4"/>
        <v>16800</v>
      </c>
      <c r="K21" s="8"/>
    </row>
    <row r="22" spans="1:11" ht="12.75">
      <c r="A22" s="5"/>
      <c r="B22" s="9">
        <v>60</v>
      </c>
      <c r="C22" s="17">
        <f t="shared" si="6"/>
        <v>770</v>
      </c>
      <c r="D22" s="17">
        <f t="shared" si="0"/>
        <v>-11070</v>
      </c>
      <c r="E22" s="17">
        <f t="shared" si="5"/>
        <v>50</v>
      </c>
      <c r="F22" s="17">
        <f t="shared" si="1"/>
        <v>46200</v>
      </c>
      <c r="G22" s="17">
        <v>25000</v>
      </c>
      <c r="H22" s="17">
        <f t="shared" si="2"/>
        <v>3000</v>
      </c>
      <c r="I22" s="17">
        <f t="shared" si="3"/>
        <v>28000</v>
      </c>
      <c r="J22" s="17">
        <f t="shared" si="4"/>
        <v>18200</v>
      </c>
      <c r="K22" s="9"/>
    </row>
    <row r="23" spans="1:11" ht="12.75">
      <c r="A23" s="5"/>
      <c r="B23" s="8">
        <v>65</v>
      </c>
      <c r="C23" s="16">
        <f t="shared" si="6"/>
        <v>730</v>
      </c>
      <c r="D23" s="16">
        <f t="shared" si="0"/>
        <v>-10430</v>
      </c>
      <c r="E23" s="16">
        <f t="shared" si="5"/>
        <v>50</v>
      </c>
      <c r="F23" s="16">
        <f t="shared" si="1"/>
        <v>47450</v>
      </c>
      <c r="G23" s="16">
        <v>25000</v>
      </c>
      <c r="H23" s="16">
        <f t="shared" si="2"/>
        <v>3250</v>
      </c>
      <c r="I23" s="16">
        <f t="shared" si="3"/>
        <v>28250</v>
      </c>
      <c r="J23" s="16">
        <f t="shared" si="4"/>
        <v>19200</v>
      </c>
      <c r="K23" s="8"/>
    </row>
    <row r="24" spans="1:11" ht="12.75">
      <c r="A24" s="5"/>
      <c r="B24" s="9">
        <v>70</v>
      </c>
      <c r="C24" s="17">
        <f t="shared" si="6"/>
        <v>690</v>
      </c>
      <c r="D24" s="17">
        <f t="shared" si="0"/>
        <v>-9790</v>
      </c>
      <c r="E24" s="17">
        <f t="shared" si="5"/>
        <v>50</v>
      </c>
      <c r="F24" s="17">
        <f t="shared" si="1"/>
        <v>48300</v>
      </c>
      <c r="G24" s="17">
        <v>25000</v>
      </c>
      <c r="H24" s="17">
        <f t="shared" si="2"/>
        <v>3500</v>
      </c>
      <c r="I24" s="17">
        <f t="shared" si="3"/>
        <v>28500</v>
      </c>
      <c r="J24" s="17">
        <f t="shared" si="4"/>
        <v>19800</v>
      </c>
      <c r="K24" s="9"/>
    </row>
    <row r="25" spans="1:11" ht="12.75">
      <c r="A25" s="5"/>
      <c r="B25" s="8">
        <v>75</v>
      </c>
      <c r="C25" s="16">
        <f t="shared" si="6"/>
        <v>650</v>
      </c>
      <c r="D25" s="16">
        <f t="shared" si="0"/>
        <v>-9150</v>
      </c>
      <c r="E25" s="16">
        <f t="shared" si="5"/>
        <v>50</v>
      </c>
      <c r="F25" s="16">
        <f t="shared" si="1"/>
        <v>48750</v>
      </c>
      <c r="G25" s="16">
        <v>25000</v>
      </c>
      <c r="H25" s="16">
        <f t="shared" si="2"/>
        <v>3750</v>
      </c>
      <c r="I25" s="16">
        <f t="shared" si="3"/>
        <v>28750</v>
      </c>
      <c r="J25" s="16">
        <f t="shared" si="4"/>
        <v>20000</v>
      </c>
      <c r="K25" s="8"/>
    </row>
    <row r="26" spans="1:11" ht="12.75">
      <c r="A26" s="5"/>
      <c r="B26" s="9">
        <v>80</v>
      </c>
      <c r="C26" s="17">
        <f t="shared" si="6"/>
        <v>610</v>
      </c>
      <c r="D26" s="17">
        <f t="shared" si="0"/>
        <v>-8510</v>
      </c>
      <c r="E26" s="17">
        <f t="shared" si="5"/>
        <v>50</v>
      </c>
      <c r="F26" s="17">
        <f t="shared" si="1"/>
        <v>48800</v>
      </c>
      <c r="G26" s="17">
        <v>25000</v>
      </c>
      <c r="H26" s="17">
        <f t="shared" si="2"/>
        <v>4000</v>
      </c>
      <c r="I26" s="17">
        <f t="shared" si="3"/>
        <v>29000</v>
      </c>
      <c r="J26" s="17">
        <f t="shared" si="4"/>
        <v>19800</v>
      </c>
      <c r="K26" s="9"/>
    </row>
    <row r="27" spans="1:11" ht="12.75">
      <c r="A27" s="5"/>
      <c r="B27" s="8">
        <v>85</v>
      </c>
      <c r="C27" s="16">
        <f t="shared" si="6"/>
        <v>570</v>
      </c>
      <c r="D27" s="16">
        <f t="shared" si="0"/>
        <v>-7870</v>
      </c>
      <c r="E27" s="16">
        <f t="shared" si="5"/>
        <v>50</v>
      </c>
      <c r="F27" s="16">
        <f t="shared" si="1"/>
        <v>48450</v>
      </c>
      <c r="G27" s="16">
        <v>25000</v>
      </c>
      <c r="H27" s="16">
        <f t="shared" si="2"/>
        <v>4250</v>
      </c>
      <c r="I27" s="16">
        <f t="shared" si="3"/>
        <v>29250</v>
      </c>
      <c r="J27" s="16">
        <f t="shared" si="4"/>
        <v>19200</v>
      </c>
      <c r="K27" s="8"/>
    </row>
    <row r="28" spans="1:11" ht="12.75">
      <c r="A28" s="5"/>
      <c r="B28" s="9">
        <v>90</v>
      </c>
      <c r="C28" s="17">
        <f t="shared" si="6"/>
        <v>530</v>
      </c>
      <c r="D28" s="17">
        <f t="shared" si="0"/>
        <v>-7230</v>
      </c>
      <c r="E28" s="17">
        <f t="shared" si="5"/>
        <v>50</v>
      </c>
      <c r="F28" s="17">
        <f t="shared" si="1"/>
        <v>47700</v>
      </c>
      <c r="G28" s="17">
        <v>25000</v>
      </c>
      <c r="H28" s="17">
        <f t="shared" si="2"/>
        <v>4500</v>
      </c>
      <c r="I28" s="17">
        <f t="shared" si="3"/>
        <v>29500</v>
      </c>
      <c r="J28" s="17">
        <f t="shared" si="4"/>
        <v>18200</v>
      </c>
      <c r="K28" s="9"/>
    </row>
    <row r="29" spans="1:11" ht="12.75">
      <c r="A29" s="5"/>
      <c r="B29" s="8">
        <v>95</v>
      </c>
      <c r="C29" s="16">
        <f t="shared" si="6"/>
        <v>490</v>
      </c>
      <c r="D29" s="16">
        <f t="shared" si="0"/>
        <v>-6590</v>
      </c>
      <c r="E29" s="16">
        <f t="shared" si="5"/>
        <v>50</v>
      </c>
      <c r="F29" s="16">
        <f t="shared" si="1"/>
        <v>46550</v>
      </c>
      <c r="G29" s="16">
        <v>25000</v>
      </c>
      <c r="H29" s="16">
        <f t="shared" si="2"/>
        <v>4750</v>
      </c>
      <c r="I29" s="16">
        <f t="shared" si="3"/>
        <v>29750</v>
      </c>
      <c r="J29" s="16">
        <f t="shared" si="4"/>
        <v>16800</v>
      </c>
      <c r="K29" s="8"/>
    </row>
    <row r="30" spans="1:11" ht="12.75">
      <c r="A30" s="5"/>
      <c r="B30" s="9">
        <v>100</v>
      </c>
      <c r="C30" s="17">
        <f t="shared" si="6"/>
        <v>450</v>
      </c>
      <c r="D30" s="17">
        <f t="shared" si="0"/>
        <v>-5950</v>
      </c>
      <c r="E30" s="17">
        <f t="shared" si="5"/>
        <v>50</v>
      </c>
      <c r="F30" s="17">
        <f t="shared" si="1"/>
        <v>45000</v>
      </c>
      <c r="G30" s="17">
        <v>25000</v>
      </c>
      <c r="H30" s="17">
        <f t="shared" si="2"/>
        <v>5000</v>
      </c>
      <c r="I30" s="17">
        <f t="shared" si="3"/>
        <v>30000</v>
      </c>
      <c r="J30" s="17">
        <f t="shared" si="4"/>
        <v>15000</v>
      </c>
      <c r="K30" s="9"/>
    </row>
    <row r="31" spans="1:11" ht="12.75">
      <c r="A31" s="5"/>
      <c r="B31" s="8">
        <v>105</v>
      </c>
      <c r="C31" s="16">
        <f t="shared" si="6"/>
        <v>410</v>
      </c>
      <c r="D31" s="16">
        <f t="shared" si="0"/>
        <v>-5310</v>
      </c>
      <c r="E31" s="16">
        <f t="shared" si="5"/>
        <v>50</v>
      </c>
      <c r="F31" s="16">
        <f t="shared" si="1"/>
        <v>43050</v>
      </c>
      <c r="G31" s="16">
        <v>25000</v>
      </c>
      <c r="H31" s="16">
        <f t="shared" si="2"/>
        <v>5250</v>
      </c>
      <c r="I31" s="16">
        <f t="shared" si="3"/>
        <v>30250</v>
      </c>
      <c r="J31" s="16">
        <f t="shared" si="4"/>
        <v>12800</v>
      </c>
      <c r="K31" s="8"/>
    </row>
    <row r="32" spans="1:11" ht="12.75">
      <c r="A32" s="5"/>
      <c r="B32" s="9">
        <v>110</v>
      </c>
      <c r="C32" s="17">
        <f t="shared" si="6"/>
        <v>370</v>
      </c>
      <c r="D32" s="17">
        <f t="shared" si="0"/>
        <v>-4670</v>
      </c>
      <c r="E32" s="17">
        <f t="shared" si="5"/>
        <v>50</v>
      </c>
      <c r="F32" s="17">
        <f t="shared" si="1"/>
        <v>40700</v>
      </c>
      <c r="G32" s="17">
        <v>25000</v>
      </c>
      <c r="H32" s="17">
        <f t="shared" si="2"/>
        <v>5500</v>
      </c>
      <c r="I32" s="17">
        <f t="shared" si="3"/>
        <v>30500</v>
      </c>
      <c r="J32" s="17">
        <f t="shared" si="4"/>
        <v>10200</v>
      </c>
      <c r="K32" s="9"/>
    </row>
    <row r="33" spans="1:11" ht="12.75">
      <c r="A33" s="5"/>
      <c r="B33" s="8">
        <v>115</v>
      </c>
      <c r="C33" s="16">
        <f t="shared" si="6"/>
        <v>330</v>
      </c>
      <c r="D33" s="16">
        <f t="shared" si="0"/>
        <v>-4030</v>
      </c>
      <c r="E33" s="16">
        <f t="shared" si="5"/>
        <v>50</v>
      </c>
      <c r="F33" s="16">
        <f t="shared" si="1"/>
        <v>37950</v>
      </c>
      <c r="G33" s="16">
        <v>25000</v>
      </c>
      <c r="H33" s="16">
        <f t="shared" si="2"/>
        <v>5750</v>
      </c>
      <c r="I33" s="16">
        <f t="shared" si="3"/>
        <v>30750</v>
      </c>
      <c r="J33" s="16">
        <f t="shared" si="4"/>
        <v>7200</v>
      </c>
      <c r="K33" s="8"/>
    </row>
    <row r="34" spans="1:11" ht="12.75">
      <c r="A34" s="5"/>
      <c r="B34" s="9">
        <v>120</v>
      </c>
      <c r="C34" s="17">
        <f t="shared" si="6"/>
        <v>290</v>
      </c>
      <c r="D34" s="17">
        <f t="shared" si="0"/>
        <v>-3390</v>
      </c>
      <c r="E34" s="17">
        <f t="shared" si="5"/>
        <v>50</v>
      </c>
      <c r="F34" s="17">
        <f t="shared" si="1"/>
        <v>34800</v>
      </c>
      <c r="G34" s="17">
        <v>25000</v>
      </c>
      <c r="H34" s="17">
        <f t="shared" si="2"/>
        <v>6000</v>
      </c>
      <c r="I34" s="17">
        <f t="shared" si="3"/>
        <v>31000</v>
      </c>
      <c r="J34" s="17">
        <f t="shared" si="4"/>
        <v>3800</v>
      </c>
      <c r="K34" s="9"/>
    </row>
    <row r="35" spans="1:11" ht="12.75">
      <c r="A35" s="5"/>
      <c r="B35" s="10">
        <v>125</v>
      </c>
      <c r="C35" s="18">
        <f t="shared" si="6"/>
        <v>250</v>
      </c>
      <c r="D35" s="18">
        <f t="shared" si="0"/>
        <v>-2750</v>
      </c>
      <c r="E35" s="18">
        <f t="shared" si="5"/>
        <v>50</v>
      </c>
      <c r="F35" s="18">
        <f t="shared" si="1"/>
        <v>31250</v>
      </c>
      <c r="G35" s="18">
        <v>25000</v>
      </c>
      <c r="H35" s="18">
        <f t="shared" si="2"/>
        <v>6250</v>
      </c>
      <c r="I35" s="18">
        <f t="shared" si="3"/>
        <v>31250</v>
      </c>
      <c r="J35" s="18">
        <f t="shared" si="4"/>
        <v>0</v>
      </c>
      <c r="K35" s="10"/>
    </row>
    <row r="36" ht="12.75"/>
  </sheetData>
  <printOptions/>
  <pageMargins left="0.5" right="0.5" top="1" bottom="1" header="0.5" footer="0.5"/>
  <pageSetup fitToHeight="1" fitToWidth="1" orientation="landscape" r:id="rId1"/>
  <headerFooter alignWithMargins="0">
    <oddFooter>&amp;LCopyright © by UNext.com LLC, 2003.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</dc:creator>
  <cp:keywords/>
  <dc:description/>
  <cp:lastModifiedBy>Rich Goodwin</cp:lastModifiedBy>
  <cp:lastPrinted>2005-04-10T23:01:39Z</cp:lastPrinted>
  <dcterms:created xsi:type="dcterms:W3CDTF">2001-11-17T23:23:23Z</dcterms:created>
  <dcterms:modified xsi:type="dcterms:W3CDTF">2005-04-10T23:32:16Z</dcterms:modified>
  <cp:category/>
  <cp:version/>
  <cp:contentType/>
  <cp:contentStatus/>
</cp:coreProperties>
</file>