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activeTab="1"/>
  </bookViews>
  <sheets>
    <sheet name="Data" sheetId="1" r:id="rId1"/>
    <sheet name="For WMT Regression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<sst xmlns="http://schemas.openxmlformats.org/spreadsheetml/2006/main" count="43" uniqueCount="24">
  <si>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DATE</t>
  </si>
  <si>
    <t>ISM Nonmanufacturing: Business Activity Index</t>
  </si>
  <si>
    <t>Kansas City Financial Stress Index</t>
  </si>
  <si>
    <t>Light Weight Vehicle Sales: Autos &amp; Light Trucks</t>
  </si>
  <si>
    <t>Spot Oil Price: West Texas Intermediate</t>
  </si>
  <si>
    <t>St. Louis Financial Stress Index</t>
  </si>
  <si>
    <t>University of Michigan: Consumer Sentiment</t>
  </si>
  <si>
    <t>University of Michigan Inflation Expectation</t>
  </si>
  <si>
    <t>S&amp;P 500 Index</t>
  </si>
  <si>
    <t>S&amp;P 500 Index Returns</t>
  </si>
  <si>
    <t>Disposable Personal Income</t>
  </si>
  <si>
    <t>Disposable Personal Income, Scaled</t>
  </si>
  <si>
    <t>1-Year Treasury Bill: Secondary Market Rate</t>
  </si>
  <si>
    <t>MMM</t>
  </si>
  <si>
    <t>WMT</t>
  </si>
  <si>
    <t>WFC</t>
  </si>
  <si>
    <t>IBM</t>
  </si>
  <si>
    <t>MSFT</t>
  </si>
  <si>
    <t>CAT</t>
  </si>
  <si>
    <t>Returns</t>
  </si>
  <si>
    <t>Prices</t>
  </si>
  <si>
    <t>Risk Premiums</t>
  </si>
  <si>
    <t>S&amp;P 500 Index Risk Premium</t>
  </si>
  <si>
    <t>WMT Risk Premium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</si>
</sst>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NumberFormat="1" applyFont="1" applyFill="1" applyBorder="1" applyAlignment="1" applyProtection="1">
      <alignment horizontal="centerContinuous"/>
      <protection locked="0"/>
    </xf>
    <xf numFmtId="0" fontId="4" fillId="0" borderId="12" xfId="0" applyNumberFormat="1" applyFont="1" applyFill="1" applyBorder="1" applyAlignment="1" applyProtection="1">
      <alignment horizontal="centerContinuous"/>
      <protection locked="0"/>
    </xf>
    <xf numFmtId="0" fontId="4" fillId="0" borderId="13" xfId="0" applyNumberFormat="1" applyFont="1" applyFill="1" applyBorder="1" applyAlignment="1" applyProtection="1">
      <alignment horizontal="centerContinuous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Continuous"/>
      <protection locked="0"/>
    </xf>
    <xf numFmtId="0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14" xfId="0" applyNumberFormat="1" applyFont="1" applyFill="1" applyBorder="1" applyAlignment="1" applyProtection="1">
      <alignment horizontal="center" wrapText="1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3" width="14.00390625" style="2" customWidth="1"/>
    <col min="15" max="20" width="9.140625" style="2" customWidth="1"/>
  </cols>
  <sheetData>
    <row r="1" spans="15:35" ht="15">
      <c r="O1" s="13" t="s">
        <v>20</v>
      </c>
      <c r="P1" s="14"/>
      <c r="Q1" s="14"/>
      <c r="R1" s="14"/>
      <c r="S1" s="14"/>
      <c r="T1" s="15"/>
      <c r="V1" s="13" t="s">
        <v>19</v>
      </c>
      <c r="W1" s="14"/>
      <c r="X1" s="14"/>
      <c r="Y1" s="14"/>
      <c r="Z1" s="14"/>
      <c r="AA1" s="15"/>
      <c r="AC1" s="13" t="s">
        <v>21</v>
      </c>
      <c r="AD1" s="14"/>
      <c r="AE1" s="14"/>
      <c r="AF1" s="14"/>
      <c r="AG1" s="14"/>
      <c r="AH1" s="15"/>
      <c r="AI1" s="17"/>
    </row>
    <row r="2" spans="1:35" ht="64.5">
      <c r="A2" s="25" t="s">
        <v>0</v>
      </c>
      <c r="B2" s="1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20" t="s">
        <v>12</v>
      </c>
      <c r="N2" s="11"/>
      <c r="O2" s="21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3" t="s">
        <v>18</v>
      </c>
      <c r="U2" s="12"/>
      <c r="V2" s="21" t="s">
        <v>13</v>
      </c>
      <c r="W2" s="22" t="s">
        <v>14</v>
      </c>
      <c r="X2" s="22" t="s">
        <v>15</v>
      </c>
      <c r="Y2" s="22" t="s">
        <v>16</v>
      </c>
      <c r="Z2" s="22" t="s">
        <v>17</v>
      </c>
      <c r="AA2" s="23" t="s">
        <v>18</v>
      </c>
      <c r="AC2" s="18" t="s">
        <v>9</v>
      </c>
      <c r="AD2" s="22" t="s">
        <v>13</v>
      </c>
      <c r="AE2" s="22" t="s">
        <v>14</v>
      </c>
      <c r="AF2" s="22" t="s">
        <v>15</v>
      </c>
      <c r="AG2" s="22" t="s">
        <v>16</v>
      </c>
      <c r="AH2" s="22" t="s">
        <v>17</v>
      </c>
      <c r="AI2" s="23" t="s">
        <v>18</v>
      </c>
    </row>
    <row r="3" spans="1:27" ht="12.75">
      <c r="A3" s="3">
        <v>39630</v>
      </c>
      <c r="I3" s="2">
        <v>1267.38</v>
      </c>
      <c r="N3" s="10"/>
      <c r="O3" s="2">
        <v>65.8</v>
      </c>
      <c r="P3" s="2">
        <v>55.92</v>
      </c>
      <c r="Q3" s="2">
        <v>28.79</v>
      </c>
      <c r="R3" s="2">
        <v>122.5</v>
      </c>
      <c r="S3" s="2">
        <v>24.5</v>
      </c>
      <c r="T3" s="2">
        <v>64.63</v>
      </c>
      <c r="U3" s="1"/>
      <c r="V3" s="1"/>
      <c r="W3" s="1"/>
      <c r="X3" s="1"/>
      <c r="Y3" s="1"/>
      <c r="Z3" s="1"/>
      <c r="AA3" s="1"/>
    </row>
    <row r="4" spans="1:35" ht="12.75">
      <c r="A4" s="3">
        <v>39661</v>
      </c>
      <c r="B4" s="4">
        <v>50.6</v>
      </c>
      <c r="C4" s="5">
        <v>2.6</v>
      </c>
      <c r="D4" s="6">
        <v>12.612</v>
      </c>
      <c r="E4" s="6">
        <v>103.9</v>
      </c>
      <c r="F4" s="6">
        <v>1.976</v>
      </c>
      <c r="G4" s="4">
        <v>70.3</v>
      </c>
      <c r="H4" s="4">
        <v>4.3</v>
      </c>
      <c r="I4" s="5">
        <v>1217.01</v>
      </c>
      <c r="J4" s="7">
        <f aca="true" t="shared" si="0" ref="J4:J29">(I4-I3)/I3</f>
        <v>-0.03974340765989688</v>
      </c>
      <c r="K4" s="4">
        <v>10985.6</v>
      </c>
      <c r="L4" s="6">
        <f aca="true" t="shared" si="1" ref="L4:L28">K4/10000</f>
        <v>1.09856</v>
      </c>
      <c r="M4" s="5">
        <v>1.86</v>
      </c>
      <c r="O4" s="2">
        <v>67.4</v>
      </c>
      <c r="P4" s="2">
        <v>56.58</v>
      </c>
      <c r="Q4" s="2">
        <v>29.11</v>
      </c>
      <c r="R4" s="2">
        <v>116.97</v>
      </c>
      <c r="S4" s="2">
        <v>26.1</v>
      </c>
      <c r="T4" s="2">
        <v>65.76</v>
      </c>
      <c r="U4" s="5"/>
      <c r="V4" s="8">
        <f aca="true" t="shared" si="2" ref="V4:V29">(O4-O3)/O3</f>
        <v>0.024316109422492533</v>
      </c>
      <c r="W4" s="8">
        <f aca="true" t="shared" si="3" ref="W4:W29">(P4-P3)/P3</f>
        <v>0.011802575107296076</v>
      </c>
      <c r="X4" s="8">
        <f aca="true" t="shared" si="4" ref="X4:X29">(Q4-Q3)/Q3</f>
        <v>0.011114970475859683</v>
      </c>
      <c r="Y4" s="8">
        <f aca="true" t="shared" si="5" ref="Y4:Y29">(R4-R3)/R3</f>
        <v>-0.04514285714285715</v>
      </c>
      <c r="Z4" s="8">
        <f aca="true" t="shared" si="6" ref="Z4:Z29">(S4-S3)/S3</f>
        <v>0.06530612244897965</v>
      </c>
      <c r="AA4" s="8">
        <f aca="true" t="shared" si="7" ref="AA4:AA29">(T4-T3)/T3</f>
        <v>0.017484140492031716</v>
      </c>
      <c r="AC4" s="16">
        <f>J4-($M4/100)/12</f>
        <v>-0.041293407659896884</v>
      </c>
      <c r="AD4" s="16">
        <f aca="true" t="shared" si="8" ref="AD4:AI4">V4-($M4/100)/12</f>
        <v>0.022766109422492534</v>
      </c>
      <c r="AE4" s="16">
        <f t="shared" si="8"/>
        <v>0.010252575107296075</v>
      </c>
      <c r="AF4" s="16">
        <f t="shared" si="8"/>
        <v>0.009564970475859684</v>
      </c>
      <c r="AG4" s="16">
        <f t="shared" si="8"/>
        <v>-0.046692857142857154</v>
      </c>
      <c r="AH4" s="16">
        <f t="shared" si="8"/>
        <v>0.06375612244897966</v>
      </c>
      <c r="AI4" s="16">
        <f t="shared" si="8"/>
        <v>0.015934140492031717</v>
      </c>
    </row>
    <row r="5" spans="1:35" ht="12.75">
      <c r="A5" s="3">
        <v>39692</v>
      </c>
      <c r="B5" s="4">
        <v>50.1</v>
      </c>
      <c r="C5" s="5">
        <v>5.45</v>
      </c>
      <c r="D5" s="6">
        <v>10.7</v>
      </c>
      <c r="E5" s="6">
        <v>76.65</v>
      </c>
      <c r="F5" s="6">
        <v>4.618</v>
      </c>
      <c r="G5" s="4">
        <v>57.6</v>
      </c>
      <c r="H5" s="4">
        <v>3.9</v>
      </c>
      <c r="I5" s="5">
        <v>968.8</v>
      </c>
      <c r="J5" s="7">
        <f t="shared" si="0"/>
        <v>-0.2039506659764505</v>
      </c>
      <c r="K5" s="4">
        <v>10966.2</v>
      </c>
      <c r="L5" s="6">
        <f t="shared" si="1"/>
        <v>1.0966200000000002</v>
      </c>
      <c r="M5" s="5">
        <v>1.38</v>
      </c>
      <c r="O5" s="2">
        <v>64.31</v>
      </c>
      <c r="P5" s="2">
        <v>57.37</v>
      </c>
      <c r="Q5" s="2">
        <v>36.09</v>
      </c>
      <c r="R5" s="2">
        <v>112.39</v>
      </c>
      <c r="S5" s="2">
        <v>25.53</v>
      </c>
      <c r="T5" s="2">
        <v>55.41</v>
      </c>
      <c r="U5" s="5"/>
      <c r="V5" s="8">
        <f t="shared" si="2"/>
        <v>-0.0458456973293769</v>
      </c>
      <c r="W5" s="8">
        <f t="shared" si="3"/>
        <v>0.013962530929657107</v>
      </c>
      <c r="X5" s="8">
        <f t="shared" si="4"/>
        <v>0.2397801442803162</v>
      </c>
      <c r="Y5" s="8">
        <f t="shared" si="5"/>
        <v>-0.03915533897580575</v>
      </c>
      <c r="Z5" s="8">
        <f t="shared" si="6"/>
        <v>-0.021839080459770125</v>
      </c>
      <c r="AA5" s="8">
        <f t="shared" si="7"/>
        <v>-0.15739051094890522</v>
      </c>
      <c r="AC5" s="16">
        <f aca="true" t="shared" si="9" ref="AC5:AC29">J5-($M5/100)/12</f>
        <v>-0.20510066597645052</v>
      </c>
      <c r="AD5" s="16">
        <f aca="true" t="shared" si="10" ref="AD5:AD29">V5-($M5/100)/12</f>
        <v>-0.0469956973293769</v>
      </c>
      <c r="AE5" s="16">
        <f aca="true" t="shared" si="11" ref="AE5:AE29">W5-($M5/100)/12</f>
        <v>0.012812530929657107</v>
      </c>
      <c r="AF5" s="16">
        <f aca="true" t="shared" si="12" ref="AF5:AF29">X5-($M5/100)/12</f>
        <v>0.23863014428031618</v>
      </c>
      <c r="AG5" s="16">
        <f aca="true" t="shared" si="13" ref="AG5:AG29">Y5-($M5/100)/12</f>
        <v>-0.040305338975805745</v>
      </c>
      <c r="AH5" s="16">
        <f aca="true" t="shared" si="14" ref="AH5:AH29">Z5-($M5/100)/12</f>
        <v>-0.022989080459770127</v>
      </c>
      <c r="AI5" s="16">
        <f aca="true" t="shared" si="15" ref="AI5:AI29">AA5-($M5/100)/12</f>
        <v>-0.15854051094890523</v>
      </c>
    </row>
    <row r="6" spans="1:35" ht="12.75">
      <c r="A6" s="3">
        <v>39722</v>
      </c>
      <c r="B6" s="4">
        <v>43.6</v>
      </c>
      <c r="C6" s="5">
        <v>4.78</v>
      </c>
      <c r="D6" s="6">
        <v>10.265</v>
      </c>
      <c r="E6" s="6">
        <v>57.44</v>
      </c>
      <c r="F6" s="6">
        <v>4.549</v>
      </c>
      <c r="G6" s="4">
        <v>55.3</v>
      </c>
      <c r="H6" s="4">
        <v>2.9</v>
      </c>
      <c r="I6" s="5">
        <v>883.04</v>
      </c>
      <c r="J6" s="7">
        <f t="shared" si="0"/>
        <v>-0.08852188274153591</v>
      </c>
      <c r="K6" s="4">
        <v>10932.2</v>
      </c>
      <c r="L6" s="6">
        <f t="shared" si="1"/>
        <v>1.09322</v>
      </c>
      <c r="M6" s="5">
        <v>1.04</v>
      </c>
      <c r="O6" s="2">
        <v>60.53</v>
      </c>
      <c r="P6" s="2">
        <v>53.46</v>
      </c>
      <c r="Q6" s="2">
        <v>32.74</v>
      </c>
      <c r="R6" s="2">
        <v>89.34</v>
      </c>
      <c r="S6" s="2">
        <v>21.36</v>
      </c>
      <c r="T6" s="2">
        <v>35.87</v>
      </c>
      <c r="U6" s="5"/>
      <c r="V6" s="8">
        <f t="shared" si="2"/>
        <v>-0.058777795055201386</v>
      </c>
      <c r="W6" s="8">
        <f t="shared" si="3"/>
        <v>-0.06815408750217879</v>
      </c>
      <c r="X6" s="8">
        <f t="shared" si="4"/>
        <v>-0.09282349681352178</v>
      </c>
      <c r="Y6" s="8">
        <f t="shared" si="5"/>
        <v>-0.20508942076697212</v>
      </c>
      <c r="Z6" s="8">
        <f t="shared" si="6"/>
        <v>-0.16333725029377208</v>
      </c>
      <c r="AA6" s="8">
        <f t="shared" si="7"/>
        <v>-0.35264392708897313</v>
      </c>
      <c r="AC6" s="16">
        <f t="shared" si="9"/>
        <v>-0.08938854940820258</v>
      </c>
      <c r="AD6" s="16">
        <f t="shared" si="10"/>
        <v>-0.059644461721868054</v>
      </c>
      <c r="AE6" s="16">
        <f t="shared" si="11"/>
        <v>-0.06902075416884546</v>
      </c>
      <c r="AF6" s="16">
        <f t="shared" si="12"/>
        <v>-0.09369016348018845</v>
      </c>
      <c r="AG6" s="16">
        <f t="shared" si="13"/>
        <v>-0.20595608743363877</v>
      </c>
      <c r="AH6" s="16">
        <f t="shared" si="14"/>
        <v>-0.16420391696043873</v>
      </c>
      <c r="AI6" s="16">
        <f t="shared" si="15"/>
        <v>-0.3535105937556398</v>
      </c>
    </row>
    <row r="7" spans="1:35" ht="12.75">
      <c r="A7" s="3">
        <v>39753</v>
      </c>
      <c r="B7" s="4">
        <v>33.3</v>
      </c>
      <c r="C7" s="5">
        <v>4.49</v>
      </c>
      <c r="D7" s="6">
        <v>10.147</v>
      </c>
      <c r="E7" s="6">
        <v>41.02</v>
      </c>
      <c r="F7" s="6">
        <v>4.809</v>
      </c>
      <c r="G7" s="4">
        <v>60.1</v>
      </c>
      <c r="H7" s="4">
        <v>1.7</v>
      </c>
      <c r="I7" s="5">
        <v>877.56</v>
      </c>
      <c r="J7" s="7">
        <f t="shared" si="0"/>
        <v>-0.006205834390288116</v>
      </c>
      <c r="K7" s="4">
        <v>10841.5</v>
      </c>
      <c r="L7" s="6">
        <f t="shared" si="1"/>
        <v>1.08415</v>
      </c>
      <c r="M7" s="5">
        <v>0.47</v>
      </c>
      <c r="O7" s="2">
        <v>63.52</v>
      </c>
      <c r="P7" s="2">
        <v>53.53</v>
      </c>
      <c r="Q7" s="2">
        <v>28.05</v>
      </c>
      <c r="R7" s="2">
        <v>78.85</v>
      </c>
      <c r="S7" s="2">
        <v>19.47</v>
      </c>
      <c r="T7" s="2">
        <v>38.49</v>
      </c>
      <c r="U7" s="5"/>
      <c r="V7" s="8">
        <f t="shared" si="2"/>
        <v>0.04939699322649929</v>
      </c>
      <c r="W7" s="8">
        <f t="shared" si="3"/>
        <v>0.0013093901982790925</v>
      </c>
      <c r="X7" s="8">
        <f t="shared" si="4"/>
        <v>-0.14324984728161275</v>
      </c>
      <c r="Y7" s="8">
        <f t="shared" si="5"/>
        <v>-0.11741661070069408</v>
      </c>
      <c r="Z7" s="8">
        <f t="shared" si="6"/>
        <v>-0.08848314606741577</v>
      </c>
      <c r="AA7" s="8">
        <f t="shared" si="7"/>
        <v>0.07304153889043782</v>
      </c>
      <c r="AC7" s="16">
        <f t="shared" si="9"/>
        <v>-0.006597501056954783</v>
      </c>
      <c r="AD7" s="16">
        <f t="shared" si="10"/>
        <v>0.04900532655983263</v>
      </c>
      <c r="AE7" s="16">
        <f t="shared" si="11"/>
        <v>0.0009177235316124258</v>
      </c>
      <c r="AF7" s="16">
        <f t="shared" si="12"/>
        <v>-0.14364151394827943</v>
      </c>
      <c r="AG7" s="16">
        <f t="shared" si="13"/>
        <v>-0.11780827736736074</v>
      </c>
      <c r="AH7" s="16">
        <f t="shared" si="14"/>
        <v>-0.08887481273408243</v>
      </c>
      <c r="AI7" s="16">
        <f t="shared" si="15"/>
        <v>0.07264987222377116</v>
      </c>
    </row>
    <row r="8" spans="1:35" ht="12.75">
      <c r="A8" s="3">
        <v>39783</v>
      </c>
      <c r="B8" s="4">
        <v>38.7</v>
      </c>
      <c r="C8" s="5">
        <v>4.47</v>
      </c>
      <c r="D8" s="6">
        <v>9.631</v>
      </c>
      <c r="E8" s="6">
        <v>41.74</v>
      </c>
      <c r="F8" s="6">
        <v>3.861</v>
      </c>
      <c r="G8" s="4">
        <v>61.2</v>
      </c>
      <c r="H8" s="4">
        <v>2.2</v>
      </c>
      <c r="I8" s="5">
        <v>865.58</v>
      </c>
      <c r="J8" s="7">
        <f t="shared" si="0"/>
        <v>-0.013651488217329762</v>
      </c>
      <c r="K8" s="4">
        <v>10912.4</v>
      </c>
      <c r="L8" s="6">
        <f t="shared" si="1"/>
        <v>1.09124</v>
      </c>
      <c r="M8" s="5">
        <v>0.42</v>
      </c>
      <c r="O8" s="2">
        <v>54.61</v>
      </c>
      <c r="P8" s="2">
        <v>53.93</v>
      </c>
      <c r="Q8" s="2">
        <v>28.63</v>
      </c>
      <c r="R8" s="2">
        <v>81.32</v>
      </c>
      <c r="S8" s="2">
        <v>18.72</v>
      </c>
      <c r="T8" s="2">
        <v>41.95</v>
      </c>
      <c r="U8" s="5"/>
      <c r="V8" s="8">
        <f t="shared" si="2"/>
        <v>-0.14027078085642322</v>
      </c>
      <c r="W8" s="8">
        <f t="shared" si="3"/>
        <v>0.0074724453577432945</v>
      </c>
      <c r="X8" s="8">
        <f t="shared" si="4"/>
        <v>0.02067736185383238</v>
      </c>
      <c r="Y8" s="8">
        <f t="shared" si="5"/>
        <v>0.031325301204819266</v>
      </c>
      <c r="Z8" s="8">
        <f t="shared" si="6"/>
        <v>-0.038520801232665644</v>
      </c>
      <c r="AA8" s="8">
        <f t="shared" si="7"/>
        <v>0.08989347882566902</v>
      </c>
      <c r="AC8" s="16">
        <f t="shared" si="9"/>
        <v>-0.014001488217329761</v>
      </c>
      <c r="AD8" s="16">
        <f t="shared" si="10"/>
        <v>-0.1406207808564232</v>
      </c>
      <c r="AE8" s="16">
        <f t="shared" si="11"/>
        <v>0.007122445357743295</v>
      </c>
      <c r="AF8" s="16">
        <f t="shared" si="12"/>
        <v>0.020327361853832382</v>
      </c>
      <c r="AG8" s="16">
        <f t="shared" si="13"/>
        <v>0.030975301204819266</v>
      </c>
      <c r="AH8" s="16">
        <f t="shared" si="14"/>
        <v>-0.03887080123266565</v>
      </c>
      <c r="AI8" s="16">
        <f t="shared" si="15"/>
        <v>0.08954347882566902</v>
      </c>
    </row>
    <row r="9" spans="1:35" ht="12.75">
      <c r="A9" s="3">
        <v>39814</v>
      </c>
      <c r="B9" s="4">
        <v>44.1</v>
      </c>
      <c r="C9" s="5">
        <v>4</v>
      </c>
      <c r="D9" s="6">
        <v>9.325</v>
      </c>
      <c r="E9" s="6">
        <v>39.16</v>
      </c>
      <c r="F9" s="6">
        <v>3.481</v>
      </c>
      <c r="G9" s="4">
        <v>56.3</v>
      </c>
      <c r="H9" s="4">
        <v>1.9</v>
      </c>
      <c r="I9" s="5">
        <v>805.23</v>
      </c>
      <c r="J9" s="7">
        <f t="shared" si="0"/>
        <v>-0.06972203609140694</v>
      </c>
      <c r="K9" s="4">
        <v>10856.2</v>
      </c>
      <c r="L9" s="6">
        <f t="shared" si="1"/>
        <v>1.08562</v>
      </c>
      <c r="M9" s="5">
        <v>0.6</v>
      </c>
      <c r="O9" s="2">
        <v>51.05</v>
      </c>
      <c r="P9" s="2">
        <v>45.33</v>
      </c>
      <c r="Q9" s="2">
        <v>18.35</v>
      </c>
      <c r="R9" s="2">
        <v>88.56</v>
      </c>
      <c r="S9" s="2">
        <v>16.47</v>
      </c>
      <c r="T9" s="2">
        <v>29.28</v>
      </c>
      <c r="U9" s="5"/>
      <c r="V9" s="8">
        <f t="shared" si="2"/>
        <v>-0.0651895257278887</v>
      </c>
      <c r="W9" s="8">
        <f t="shared" si="3"/>
        <v>-0.15946597441127391</v>
      </c>
      <c r="X9" s="8">
        <f t="shared" si="4"/>
        <v>-0.3590639189661194</v>
      </c>
      <c r="Y9" s="8">
        <f t="shared" si="5"/>
        <v>0.08903098868667006</v>
      </c>
      <c r="Z9" s="8">
        <f t="shared" si="6"/>
        <v>-0.1201923076923077</v>
      </c>
      <c r="AA9" s="8">
        <f t="shared" si="7"/>
        <v>-0.3020262216924911</v>
      </c>
      <c r="AC9" s="16">
        <f t="shared" si="9"/>
        <v>-0.07022203609140694</v>
      </c>
      <c r="AD9" s="16">
        <f t="shared" si="10"/>
        <v>-0.0656895257278887</v>
      </c>
      <c r="AE9" s="16">
        <f t="shared" si="11"/>
        <v>-0.15996597441127391</v>
      </c>
      <c r="AF9" s="16">
        <f t="shared" si="12"/>
        <v>-0.3595639189661194</v>
      </c>
      <c r="AG9" s="16">
        <f t="shared" si="13"/>
        <v>0.08853098868667006</v>
      </c>
      <c r="AH9" s="16">
        <f t="shared" si="14"/>
        <v>-0.1206923076923077</v>
      </c>
      <c r="AI9" s="16">
        <f t="shared" si="15"/>
        <v>-0.3025262216924911</v>
      </c>
    </row>
    <row r="10" spans="1:35" ht="12.75">
      <c r="A10" s="3">
        <v>39845</v>
      </c>
      <c r="B10" s="4">
        <v>41.3</v>
      </c>
      <c r="C10" s="5">
        <v>3.83</v>
      </c>
      <c r="D10" s="6">
        <v>9.713</v>
      </c>
      <c r="E10" s="6">
        <v>47.98</v>
      </c>
      <c r="F10" s="6">
        <v>3.636</v>
      </c>
      <c r="G10" s="4">
        <v>57.3</v>
      </c>
      <c r="H10" s="4">
        <v>2</v>
      </c>
      <c r="I10" s="5">
        <v>757.13</v>
      </c>
      <c r="J10" s="7">
        <f t="shared" si="0"/>
        <v>-0.05973448579908849</v>
      </c>
      <c r="K10" s="4">
        <v>10870.9</v>
      </c>
      <c r="L10" s="6">
        <f t="shared" si="1"/>
        <v>1.08709</v>
      </c>
      <c r="M10" s="5">
        <v>0.62</v>
      </c>
      <c r="O10" s="2">
        <v>43.61</v>
      </c>
      <c r="P10" s="2">
        <v>47.37</v>
      </c>
      <c r="Q10" s="2">
        <v>11.97</v>
      </c>
      <c r="R10" s="2">
        <v>89.41</v>
      </c>
      <c r="S10" s="2">
        <v>15.66</v>
      </c>
      <c r="T10" s="2">
        <v>23.36</v>
      </c>
      <c r="U10" s="5"/>
      <c r="V10" s="8">
        <f t="shared" si="2"/>
        <v>-0.14573947110675806</v>
      </c>
      <c r="W10" s="8">
        <f t="shared" si="3"/>
        <v>0.045003309066843133</v>
      </c>
      <c r="X10" s="8">
        <f t="shared" si="4"/>
        <v>-0.3476839237057221</v>
      </c>
      <c r="Y10" s="8">
        <f t="shared" si="5"/>
        <v>0.00959801264679307</v>
      </c>
      <c r="Z10" s="8">
        <f t="shared" si="6"/>
        <v>-0.04918032786885238</v>
      </c>
      <c r="AA10" s="8">
        <f t="shared" si="7"/>
        <v>-0.20218579234972683</v>
      </c>
      <c r="AC10" s="16">
        <f t="shared" si="9"/>
        <v>-0.06025115246575515</v>
      </c>
      <c r="AD10" s="16">
        <f t="shared" si="10"/>
        <v>-0.14625613777342472</v>
      </c>
      <c r="AE10" s="16">
        <f t="shared" si="11"/>
        <v>0.04448664240017647</v>
      </c>
      <c r="AF10" s="16">
        <f t="shared" si="12"/>
        <v>-0.34820059037238876</v>
      </c>
      <c r="AG10" s="16">
        <f t="shared" si="13"/>
        <v>0.009081345980126403</v>
      </c>
      <c r="AH10" s="16">
        <f t="shared" si="14"/>
        <v>-0.04969699453551905</v>
      </c>
      <c r="AI10" s="16">
        <f t="shared" si="15"/>
        <v>-0.2027024590163935</v>
      </c>
    </row>
    <row r="11" spans="1:35" ht="12.75">
      <c r="A11" s="3">
        <v>39873</v>
      </c>
      <c r="B11" s="4">
        <v>44.5</v>
      </c>
      <c r="C11" s="5">
        <v>3.29</v>
      </c>
      <c r="D11" s="6">
        <v>9.354</v>
      </c>
      <c r="E11" s="6">
        <v>49.79</v>
      </c>
      <c r="F11" s="6">
        <v>3.078</v>
      </c>
      <c r="G11" s="4">
        <v>65.1</v>
      </c>
      <c r="H11" s="4">
        <v>2.8</v>
      </c>
      <c r="I11" s="5">
        <v>848.15</v>
      </c>
      <c r="J11" s="7">
        <f t="shared" si="0"/>
        <v>0.12021713576268274</v>
      </c>
      <c r="K11" s="4">
        <v>10989.1</v>
      </c>
      <c r="L11" s="6">
        <f t="shared" si="1"/>
        <v>1.09891</v>
      </c>
      <c r="M11" s="5">
        <v>0.52</v>
      </c>
      <c r="O11" s="2">
        <v>47.7</v>
      </c>
      <c r="P11" s="2">
        <v>50.4</v>
      </c>
      <c r="Q11" s="2">
        <v>14.09</v>
      </c>
      <c r="R11" s="2">
        <v>94.13</v>
      </c>
      <c r="S11" s="2">
        <v>17.81</v>
      </c>
      <c r="T11" s="2">
        <v>26.54</v>
      </c>
      <c r="U11" s="5"/>
      <c r="V11" s="8">
        <f t="shared" si="2"/>
        <v>0.09378582893831698</v>
      </c>
      <c r="W11" s="8">
        <f t="shared" si="3"/>
        <v>0.06396453451551617</v>
      </c>
      <c r="X11" s="8">
        <f t="shared" si="4"/>
        <v>0.17710944026733494</v>
      </c>
      <c r="Y11" s="8">
        <f t="shared" si="5"/>
        <v>0.05279051560228162</v>
      </c>
      <c r="Z11" s="8">
        <f t="shared" si="6"/>
        <v>0.1372924648786717</v>
      </c>
      <c r="AA11" s="8">
        <f t="shared" si="7"/>
        <v>0.13613013698630136</v>
      </c>
      <c r="AC11" s="16">
        <f t="shared" si="9"/>
        <v>0.11978380242934941</v>
      </c>
      <c r="AD11" s="16">
        <f t="shared" si="10"/>
        <v>0.09335249560498365</v>
      </c>
      <c r="AE11" s="16">
        <f t="shared" si="11"/>
        <v>0.06353120118218285</v>
      </c>
      <c r="AF11" s="16">
        <f t="shared" si="12"/>
        <v>0.1766761069340016</v>
      </c>
      <c r="AG11" s="16">
        <f t="shared" si="13"/>
        <v>0.05235718226894828</v>
      </c>
      <c r="AH11" s="16">
        <f t="shared" si="14"/>
        <v>0.13685913154533835</v>
      </c>
      <c r="AI11" s="16">
        <f t="shared" si="15"/>
        <v>0.13569680365296802</v>
      </c>
    </row>
    <row r="12" spans="1:35" ht="12.75">
      <c r="A12" s="3">
        <v>39904</v>
      </c>
      <c r="B12" s="4">
        <v>45.7</v>
      </c>
      <c r="C12" s="5">
        <v>2.36</v>
      </c>
      <c r="D12" s="6">
        <v>9.911</v>
      </c>
      <c r="E12" s="6">
        <v>59.16</v>
      </c>
      <c r="F12" s="6">
        <v>2.357</v>
      </c>
      <c r="G12" s="4">
        <v>68.7</v>
      </c>
      <c r="H12" s="4">
        <v>2.8</v>
      </c>
      <c r="I12" s="5">
        <v>902.41</v>
      </c>
      <c r="J12" s="7">
        <f t="shared" si="0"/>
        <v>0.06397453280669692</v>
      </c>
      <c r="K12" s="4">
        <v>11200.2</v>
      </c>
      <c r="L12" s="6">
        <f t="shared" si="1"/>
        <v>1.12002</v>
      </c>
      <c r="M12" s="5">
        <v>0.48</v>
      </c>
      <c r="O12" s="2">
        <v>55.26</v>
      </c>
      <c r="P12" s="2">
        <v>48.76</v>
      </c>
      <c r="Q12" s="2">
        <v>19.79</v>
      </c>
      <c r="R12" s="2">
        <v>100.27</v>
      </c>
      <c r="S12" s="2">
        <v>19.64</v>
      </c>
      <c r="T12" s="2">
        <v>34.21</v>
      </c>
      <c r="U12" s="5"/>
      <c r="V12" s="8">
        <f t="shared" si="2"/>
        <v>0.15849056603773573</v>
      </c>
      <c r="W12" s="8">
        <f t="shared" si="3"/>
        <v>-0.03253968253968255</v>
      </c>
      <c r="X12" s="8">
        <f t="shared" si="4"/>
        <v>0.4045422285308729</v>
      </c>
      <c r="Y12" s="8">
        <f t="shared" si="5"/>
        <v>0.0652289387017954</v>
      </c>
      <c r="Z12" s="8">
        <f t="shared" si="6"/>
        <v>0.10275126333520505</v>
      </c>
      <c r="AA12" s="8">
        <f t="shared" si="7"/>
        <v>0.28899773926149214</v>
      </c>
      <c r="AC12" s="16">
        <f t="shared" si="9"/>
        <v>0.06357453280669692</v>
      </c>
      <c r="AD12" s="16">
        <f t="shared" si="10"/>
        <v>0.15809056603773572</v>
      </c>
      <c r="AE12" s="16">
        <f t="shared" si="11"/>
        <v>-0.03293968253968255</v>
      </c>
      <c r="AF12" s="16">
        <f t="shared" si="12"/>
        <v>0.4041422285308729</v>
      </c>
      <c r="AG12" s="16">
        <f t="shared" si="13"/>
        <v>0.0648289387017954</v>
      </c>
      <c r="AH12" s="16">
        <f t="shared" si="14"/>
        <v>0.10235126333520506</v>
      </c>
      <c r="AI12" s="16">
        <f t="shared" si="15"/>
        <v>0.2885977392614921</v>
      </c>
    </row>
    <row r="13" spans="1:35" ht="12.75">
      <c r="A13" s="3">
        <v>39934</v>
      </c>
      <c r="B13" s="4">
        <v>43.6</v>
      </c>
      <c r="C13" s="5">
        <v>1.32</v>
      </c>
      <c r="D13" s="6">
        <v>9.793</v>
      </c>
      <c r="E13" s="6">
        <v>69.68</v>
      </c>
      <c r="F13" s="6">
        <v>1.847</v>
      </c>
      <c r="G13" s="4">
        <v>70.8</v>
      </c>
      <c r="H13" s="4">
        <v>3.1</v>
      </c>
      <c r="I13" s="5">
        <v>926.12</v>
      </c>
      <c r="J13" s="7">
        <f t="shared" si="0"/>
        <v>0.02627408827473104</v>
      </c>
      <c r="K13" s="4">
        <v>11083.5</v>
      </c>
      <c r="L13" s="6">
        <f t="shared" si="1"/>
        <v>1.10835</v>
      </c>
      <c r="M13" s="5">
        <v>0.49</v>
      </c>
      <c r="O13" s="2">
        <v>55.25</v>
      </c>
      <c r="P13" s="2">
        <v>48.38</v>
      </c>
      <c r="Q13" s="2">
        <v>25.28</v>
      </c>
      <c r="R13" s="2">
        <v>103.8</v>
      </c>
      <c r="S13" s="2">
        <v>20.38</v>
      </c>
      <c r="T13" s="2">
        <v>34.09</v>
      </c>
      <c r="U13" s="5"/>
      <c r="V13" s="8">
        <f t="shared" si="2"/>
        <v>-0.00018096272167929806</v>
      </c>
      <c r="W13" s="8">
        <f t="shared" si="3"/>
        <v>-0.007793273174733295</v>
      </c>
      <c r="X13" s="8">
        <f t="shared" si="4"/>
        <v>0.277412834765033</v>
      </c>
      <c r="Y13" s="8">
        <f t="shared" si="5"/>
        <v>0.03520494664406105</v>
      </c>
      <c r="Z13" s="8">
        <f t="shared" si="6"/>
        <v>0.037678207739307454</v>
      </c>
      <c r="AA13" s="8">
        <f t="shared" si="7"/>
        <v>-0.00350774627301951</v>
      </c>
      <c r="AC13" s="16">
        <f t="shared" si="9"/>
        <v>0.025865754941397708</v>
      </c>
      <c r="AD13" s="16">
        <f t="shared" si="10"/>
        <v>-0.0005892960550126314</v>
      </c>
      <c r="AE13" s="16">
        <f t="shared" si="11"/>
        <v>-0.008201606508066629</v>
      </c>
      <c r="AF13" s="16">
        <f t="shared" si="12"/>
        <v>0.27700450143169963</v>
      </c>
      <c r="AG13" s="16">
        <f t="shared" si="13"/>
        <v>0.03479661331072772</v>
      </c>
      <c r="AH13" s="16">
        <f t="shared" si="14"/>
        <v>0.037269874405974124</v>
      </c>
      <c r="AI13" s="16">
        <f t="shared" si="15"/>
        <v>-0.003916079606352843</v>
      </c>
    </row>
    <row r="14" spans="1:35" ht="12.75">
      <c r="A14" s="3">
        <v>39965</v>
      </c>
      <c r="B14" s="4">
        <v>48.8</v>
      </c>
      <c r="C14" s="5">
        <v>1.28</v>
      </c>
      <c r="D14" s="6">
        <v>11.276</v>
      </c>
      <c r="E14" s="6">
        <v>64.09</v>
      </c>
      <c r="F14" s="6">
        <v>1.571</v>
      </c>
      <c r="G14" s="4">
        <v>66</v>
      </c>
      <c r="H14" s="4">
        <v>2.9</v>
      </c>
      <c r="I14" s="5">
        <v>935.82</v>
      </c>
      <c r="J14" s="7">
        <f t="shared" si="0"/>
        <v>0.010473804690536912</v>
      </c>
      <c r="K14" s="4">
        <v>11036.1</v>
      </c>
      <c r="L14" s="6">
        <f t="shared" si="1"/>
        <v>1.10361</v>
      </c>
      <c r="M14" s="5">
        <v>0.46</v>
      </c>
      <c r="O14" s="2">
        <v>58.16</v>
      </c>
      <c r="P14" s="2">
        <v>47.12</v>
      </c>
      <c r="Q14" s="2">
        <v>24.05</v>
      </c>
      <c r="R14" s="2">
        <v>101.98</v>
      </c>
      <c r="S14" s="2">
        <v>23.19</v>
      </c>
      <c r="T14" s="2">
        <v>31.76</v>
      </c>
      <c r="U14" s="5"/>
      <c r="V14" s="8">
        <f t="shared" si="2"/>
        <v>0.05266968325791849</v>
      </c>
      <c r="W14" s="8">
        <f t="shared" si="3"/>
        <v>-0.026043819760231606</v>
      </c>
      <c r="X14" s="8">
        <f t="shared" si="4"/>
        <v>-0.04865506329113926</v>
      </c>
      <c r="Y14" s="8">
        <f t="shared" si="5"/>
        <v>-0.017533718689787987</v>
      </c>
      <c r="Z14" s="8">
        <f t="shared" si="6"/>
        <v>0.1378802747791954</v>
      </c>
      <c r="AA14" s="8">
        <f t="shared" si="7"/>
        <v>-0.06834848929304786</v>
      </c>
      <c r="AC14" s="16">
        <f t="shared" si="9"/>
        <v>0.01009047135720358</v>
      </c>
      <c r="AD14" s="16">
        <f t="shared" si="10"/>
        <v>0.052286349924585154</v>
      </c>
      <c r="AE14" s="16">
        <f t="shared" si="11"/>
        <v>-0.02642715309356494</v>
      </c>
      <c r="AF14" s="16">
        <f t="shared" si="12"/>
        <v>-0.04903839662447259</v>
      </c>
      <c r="AG14" s="16">
        <f t="shared" si="13"/>
        <v>-0.01791705202312132</v>
      </c>
      <c r="AH14" s="16">
        <f t="shared" si="14"/>
        <v>0.13749694144586205</v>
      </c>
      <c r="AI14" s="16">
        <f t="shared" si="15"/>
        <v>-0.0687318226263812</v>
      </c>
    </row>
    <row r="15" spans="1:35" ht="12.75">
      <c r="A15" s="3">
        <v>39995</v>
      </c>
      <c r="B15" s="4">
        <v>47</v>
      </c>
      <c r="C15" s="5">
        <v>0.78</v>
      </c>
      <c r="D15" s="6">
        <v>14.146</v>
      </c>
      <c r="E15" s="6">
        <v>71.06</v>
      </c>
      <c r="F15" s="6">
        <v>1.193</v>
      </c>
      <c r="G15" s="4">
        <v>65.7</v>
      </c>
      <c r="H15" s="4">
        <v>2.8</v>
      </c>
      <c r="I15" s="5">
        <v>1009.72</v>
      </c>
      <c r="J15" s="7">
        <f t="shared" si="0"/>
        <v>0.07896817764099931</v>
      </c>
      <c r="K15" s="4">
        <v>11053.4</v>
      </c>
      <c r="L15" s="6">
        <f t="shared" si="1"/>
        <v>1.10534</v>
      </c>
      <c r="M15" s="5">
        <v>0.44</v>
      </c>
      <c r="O15" s="2">
        <v>68.24</v>
      </c>
      <c r="P15" s="2">
        <v>48.52</v>
      </c>
      <c r="Q15" s="2">
        <v>24.25</v>
      </c>
      <c r="R15" s="2">
        <v>115.17</v>
      </c>
      <c r="S15" s="2">
        <v>22.95</v>
      </c>
      <c r="T15" s="2">
        <v>42.89</v>
      </c>
      <c r="U15" s="5"/>
      <c r="V15" s="8">
        <f t="shared" si="2"/>
        <v>0.17331499312242088</v>
      </c>
      <c r="W15" s="8">
        <f t="shared" si="3"/>
        <v>0.02971137521222423</v>
      </c>
      <c r="X15" s="8">
        <f t="shared" si="4"/>
        <v>0.008316008316008287</v>
      </c>
      <c r="Y15" s="8">
        <f t="shared" si="5"/>
        <v>0.12933908609531278</v>
      </c>
      <c r="Z15" s="8">
        <f t="shared" si="6"/>
        <v>-0.010349288486416645</v>
      </c>
      <c r="AA15" s="8">
        <f t="shared" si="7"/>
        <v>0.35044080604534</v>
      </c>
      <c r="AC15" s="16">
        <f t="shared" si="9"/>
        <v>0.07860151097433264</v>
      </c>
      <c r="AD15" s="16">
        <f t="shared" si="10"/>
        <v>0.17294832645575423</v>
      </c>
      <c r="AE15" s="16">
        <f t="shared" si="11"/>
        <v>0.02934470854555756</v>
      </c>
      <c r="AF15" s="16">
        <f t="shared" si="12"/>
        <v>0.00794934164934162</v>
      </c>
      <c r="AG15" s="16">
        <f t="shared" si="13"/>
        <v>0.12897241942864612</v>
      </c>
      <c r="AH15" s="16">
        <f t="shared" si="14"/>
        <v>-0.010715955153083311</v>
      </c>
      <c r="AI15" s="16">
        <f t="shared" si="15"/>
        <v>0.3500741393786733</v>
      </c>
    </row>
    <row r="16" spans="1:35" ht="12.75">
      <c r="A16" s="3">
        <v>40026</v>
      </c>
      <c r="B16" s="4">
        <v>50.9</v>
      </c>
      <c r="C16" s="5">
        <v>0.53</v>
      </c>
      <c r="D16" s="6">
        <v>9.348</v>
      </c>
      <c r="E16" s="6">
        <v>69.46</v>
      </c>
      <c r="F16" s="6">
        <v>0.997</v>
      </c>
      <c r="G16" s="4">
        <v>73.5</v>
      </c>
      <c r="H16" s="4">
        <v>2.2</v>
      </c>
      <c r="I16" s="5">
        <v>1044.55</v>
      </c>
      <c r="J16" s="7">
        <f t="shared" si="0"/>
        <v>0.034494711405141945</v>
      </c>
      <c r="K16" s="4">
        <v>11051.4</v>
      </c>
      <c r="L16" s="6">
        <f t="shared" si="1"/>
        <v>1.10514</v>
      </c>
      <c r="M16" s="5">
        <v>0.38</v>
      </c>
      <c r="O16" s="2">
        <v>70.28</v>
      </c>
      <c r="P16" s="2">
        <v>49.75</v>
      </c>
      <c r="Q16" s="2">
        <v>27.33</v>
      </c>
      <c r="R16" s="2">
        <v>115.83</v>
      </c>
      <c r="S16" s="2">
        <v>24.19</v>
      </c>
      <c r="T16" s="2">
        <v>44.11</v>
      </c>
      <c r="U16" s="5"/>
      <c r="V16" s="8">
        <f t="shared" si="2"/>
        <v>0.02989449003517008</v>
      </c>
      <c r="W16" s="8">
        <f t="shared" si="3"/>
        <v>0.02535037098103868</v>
      </c>
      <c r="X16" s="8">
        <f t="shared" si="4"/>
        <v>0.12701030927835044</v>
      </c>
      <c r="Y16" s="8">
        <f t="shared" si="5"/>
        <v>0.005730659025787936</v>
      </c>
      <c r="Z16" s="8">
        <f t="shared" si="6"/>
        <v>0.05403050108932471</v>
      </c>
      <c r="AA16" s="8">
        <f t="shared" si="7"/>
        <v>0.028444858941478173</v>
      </c>
      <c r="AC16" s="16">
        <f t="shared" si="9"/>
        <v>0.03417804473847528</v>
      </c>
      <c r="AD16" s="16">
        <f t="shared" si="10"/>
        <v>0.029577823368503415</v>
      </c>
      <c r="AE16" s="16">
        <f t="shared" si="11"/>
        <v>0.025033704314372015</v>
      </c>
      <c r="AF16" s="16">
        <f t="shared" si="12"/>
        <v>0.12669364261168378</v>
      </c>
      <c r="AG16" s="16">
        <f t="shared" si="13"/>
        <v>0.0054139923591212695</v>
      </c>
      <c r="AH16" s="16">
        <f t="shared" si="14"/>
        <v>0.05371383442265804</v>
      </c>
      <c r="AI16" s="16">
        <f t="shared" si="15"/>
        <v>0.028128192274811507</v>
      </c>
    </row>
    <row r="17" spans="1:35" ht="12.75">
      <c r="A17" s="3">
        <v>40057</v>
      </c>
      <c r="B17" s="4">
        <v>53.2</v>
      </c>
      <c r="C17" s="5">
        <v>0.47</v>
      </c>
      <c r="D17" s="6">
        <v>10.4</v>
      </c>
      <c r="E17" s="6">
        <v>75.82</v>
      </c>
      <c r="F17" s="6">
        <v>0.79</v>
      </c>
      <c r="G17" s="4">
        <v>70.6</v>
      </c>
      <c r="H17" s="4">
        <v>2.9</v>
      </c>
      <c r="I17" s="5">
        <v>1067.66</v>
      </c>
      <c r="J17" s="7">
        <f t="shared" si="0"/>
        <v>0.022124359772150808</v>
      </c>
      <c r="K17" s="4">
        <v>11061.5</v>
      </c>
      <c r="L17" s="6">
        <f t="shared" si="1"/>
        <v>1.10615</v>
      </c>
      <c r="M17" s="5">
        <v>0.35</v>
      </c>
      <c r="O17" s="2">
        <v>71.94</v>
      </c>
      <c r="P17" s="2">
        <v>48.01</v>
      </c>
      <c r="Q17" s="2">
        <v>27.99</v>
      </c>
      <c r="R17" s="2">
        <v>117.36</v>
      </c>
      <c r="S17" s="2">
        <v>25.24</v>
      </c>
      <c r="T17" s="2">
        <v>49.97</v>
      </c>
      <c r="U17" s="5"/>
      <c r="V17" s="8">
        <f t="shared" si="2"/>
        <v>0.023619806488332337</v>
      </c>
      <c r="W17" s="8">
        <f t="shared" si="3"/>
        <v>-0.03497487437185934</v>
      </c>
      <c r="X17" s="8">
        <f t="shared" si="4"/>
        <v>0.024149286498353465</v>
      </c>
      <c r="Y17" s="8">
        <f t="shared" si="5"/>
        <v>0.013209013209013219</v>
      </c>
      <c r="Z17" s="8">
        <f t="shared" si="6"/>
        <v>0.04340636626705238</v>
      </c>
      <c r="AA17" s="8">
        <f t="shared" si="7"/>
        <v>0.1328496939469508</v>
      </c>
      <c r="AC17" s="16">
        <f t="shared" si="9"/>
        <v>0.021832693105484142</v>
      </c>
      <c r="AD17" s="16">
        <f t="shared" si="10"/>
        <v>0.02332813982166567</v>
      </c>
      <c r="AE17" s="16">
        <f t="shared" si="11"/>
        <v>-0.03526654103852601</v>
      </c>
      <c r="AF17" s="16">
        <f t="shared" si="12"/>
        <v>0.0238576198316868</v>
      </c>
      <c r="AG17" s="16">
        <f t="shared" si="13"/>
        <v>0.012917346542346553</v>
      </c>
      <c r="AH17" s="16">
        <f t="shared" si="14"/>
        <v>0.04311469960038571</v>
      </c>
      <c r="AI17" s="16">
        <f t="shared" si="15"/>
        <v>0.13255802728028412</v>
      </c>
    </row>
    <row r="18" spans="1:35" ht="12.75">
      <c r="A18" s="3">
        <v>40087</v>
      </c>
      <c r="B18" s="4">
        <v>54</v>
      </c>
      <c r="C18" s="5">
        <v>0.45</v>
      </c>
      <c r="D18" s="6">
        <v>10.827</v>
      </c>
      <c r="E18" s="6">
        <v>78.08</v>
      </c>
      <c r="F18" s="6">
        <v>0.612</v>
      </c>
      <c r="G18" s="4">
        <v>67.4</v>
      </c>
      <c r="H18" s="4">
        <v>2.7</v>
      </c>
      <c r="I18" s="5">
        <v>1088.07</v>
      </c>
      <c r="J18" s="7">
        <f t="shared" si="0"/>
        <v>0.019116572691680735</v>
      </c>
      <c r="K18" s="4">
        <v>11119.6</v>
      </c>
      <c r="L18" s="6">
        <f t="shared" si="1"/>
        <v>1.11196</v>
      </c>
      <c r="M18" s="5">
        <v>0.29</v>
      </c>
      <c r="O18" s="2">
        <v>71.71</v>
      </c>
      <c r="P18" s="2">
        <v>48.59</v>
      </c>
      <c r="Q18" s="2">
        <v>27.33</v>
      </c>
      <c r="R18" s="2">
        <v>118.34</v>
      </c>
      <c r="S18" s="2">
        <v>27.21</v>
      </c>
      <c r="T18" s="2">
        <v>53.99</v>
      </c>
      <c r="U18" s="5"/>
      <c r="V18" s="8">
        <f t="shared" si="2"/>
        <v>-0.003197108701695913</v>
      </c>
      <c r="W18" s="8">
        <f t="shared" si="3"/>
        <v>0.01208081649656333</v>
      </c>
      <c r="X18" s="8">
        <f t="shared" si="4"/>
        <v>-0.023579849946409437</v>
      </c>
      <c r="Y18" s="8">
        <f t="shared" si="5"/>
        <v>0.008350374914792126</v>
      </c>
      <c r="Z18" s="8">
        <f t="shared" si="6"/>
        <v>0.07805071315372435</v>
      </c>
      <c r="AA18" s="8">
        <f t="shared" si="7"/>
        <v>0.08044826896137688</v>
      </c>
      <c r="AC18" s="16">
        <f t="shared" si="9"/>
        <v>0.018874906025014068</v>
      </c>
      <c r="AD18" s="16">
        <f t="shared" si="10"/>
        <v>-0.0034387753683625794</v>
      </c>
      <c r="AE18" s="16">
        <f t="shared" si="11"/>
        <v>0.011839149829896664</v>
      </c>
      <c r="AF18" s="16">
        <f t="shared" si="12"/>
        <v>-0.023821516613076105</v>
      </c>
      <c r="AG18" s="16">
        <f t="shared" si="13"/>
        <v>0.00810870824812546</v>
      </c>
      <c r="AH18" s="16">
        <f t="shared" si="14"/>
        <v>0.07780904648705768</v>
      </c>
      <c r="AI18" s="16">
        <f t="shared" si="15"/>
        <v>0.08020660229471022</v>
      </c>
    </row>
    <row r="19" spans="1:35" ht="12.75">
      <c r="A19" s="3">
        <v>40118</v>
      </c>
      <c r="B19" s="4">
        <v>49.6</v>
      </c>
      <c r="C19" s="5">
        <v>0.24</v>
      </c>
      <c r="D19" s="6">
        <v>11.094</v>
      </c>
      <c r="E19" s="6">
        <v>74.3</v>
      </c>
      <c r="F19" s="6">
        <v>0.476</v>
      </c>
      <c r="G19" s="4">
        <v>72.5</v>
      </c>
      <c r="H19" s="4">
        <v>2.5</v>
      </c>
      <c r="I19" s="5">
        <v>1110.38</v>
      </c>
      <c r="J19" s="7">
        <f t="shared" si="0"/>
        <v>0.02050419550212778</v>
      </c>
      <c r="K19" s="4">
        <v>11183.9</v>
      </c>
      <c r="L19" s="6">
        <f t="shared" si="1"/>
        <v>1.11839</v>
      </c>
      <c r="M19" s="5">
        <v>0.35</v>
      </c>
      <c r="O19" s="2">
        <v>75.98</v>
      </c>
      <c r="P19" s="2">
        <v>53.35</v>
      </c>
      <c r="Q19" s="2">
        <v>27.9</v>
      </c>
      <c r="R19" s="2">
        <v>124.53</v>
      </c>
      <c r="S19" s="2">
        <v>28.99</v>
      </c>
      <c r="T19" s="2">
        <v>57.25</v>
      </c>
      <c r="U19" s="5"/>
      <c r="V19" s="8">
        <f t="shared" si="2"/>
        <v>0.059545391158834345</v>
      </c>
      <c r="W19" s="8">
        <f t="shared" si="3"/>
        <v>0.09796254373327841</v>
      </c>
      <c r="X19" s="8">
        <f t="shared" si="4"/>
        <v>0.020856201975850724</v>
      </c>
      <c r="Y19" s="8">
        <f t="shared" si="5"/>
        <v>0.052306912286631715</v>
      </c>
      <c r="Z19" s="8">
        <f t="shared" si="6"/>
        <v>0.06541712605659675</v>
      </c>
      <c r="AA19" s="8">
        <f t="shared" si="7"/>
        <v>0.06038155213928501</v>
      </c>
      <c r="AC19" s="16">
        <f t="shared" si="9"/>
        <v>0.020212528835461114</v>
      </c>
      <c r="AD19" s="16">
        <f t="shared" si="10"/>
        <v>0.059253724492167675</v>
      </c>
      <c r="AE19" s="16">
        <f t="shared" si="11"/>
        <v>0.09767087706661175</v>
      </c>
      <c r="AF19" s="16">
        <f t="shared" si="12"/>
        <v>0.02056453530918406</v>
      </c>
      <c r="AG19" s="16">
        <f t="shared" si="13"/>
        <v>0.052015245619965046</v>
      </c>
      <c r="AH19" s="16">
        <f t="shared" si="14"/>
        <v>0.06512545938993008</v>
      </c>
      <c r="AI19" s="16">
        <f t="shared" si="15"/>
        <v>0.06008988547261834</v>
      </c>
    </row>
    <row r="20" spans="1:35" ht="12.75">
      <c r="A20" s="3">
        <v>40148</v>
      </c>
      <c r="B20" s="4">
        <v>53.2</v>
      </c>
      <c r="C20" s="5">
        <v>0.39</v>
      </c>
      <c r="D20" s="6">
        <v>10.74</v>
      </c>
      <c r="E20" s="6">
        <v>78.22</v>
      </c>
      <c r="F20" s="6">
        <v>0.278</v>
      </c>
      <c r="G20" s="4">
        <v>74.4</v>
      </c>
      <c r="H20" s="4">
        <v>2.8</v>
      </c>
      <c r="I20" s="5">
        <v>1123.58</v>
      </c>
      <c r="J20" s="7">
        <f t="shared" si="0"/>
        <v>0.011887822186998881</v>
      </c>
      <c r="K20" s="4">
        <v>11191.2</v>
      </c>
      <c r="L20" s="6">
        <f t="shared" si="1"/>
        <v>1.1191200000000001</v>
      </c>
      <c r="M20" s="5">
        <v>0.32</v>
      </c>
      <c r="O20" s="2">
        <v>81.11</v>
      </c>
      <c r="P20" s="2">
        <v>52.54</v>
      </c>
      <c r="Q20" s="2">
        <v>26.85</v>
      </c>
      <c r="R20" s="2">
        <v>129.01</v>
      </c>
      <c r="S20" s="2">
        <v>30.04</v>
      </c>
      <c r="T20" s="2">
        <v>55.88</v>
      </c>
      <c r="U20" s="5"/>
      <c r="V20" s="8">
        <f t="shared" si="2"/>
        <v>0.06751776783364037</v>
      </c>
      <c r="W20" s="8">
        <f t="shared" si="3"/>
        <v>-0.015182755388940998</v>
      </c>
      <c r="X20" s="8">
        <f t="shared" si="4"/>
        <v>-0.037634408602150435</v>
      </c>
      <c r="Y20" s="8">
        <f t="shared" si="5"/>
        <v>0.03597526700393471</v>
      </c>
      <c r="Z20" s="8">
        <f t="shared" si="6"/>
        <v>0.03621938599517077</v>
      </c>
      <c r="AA20" s="8">
        <f t="shared" si="7"/>
        <v>-0.023930131004366768</v>
      </c>
      <c r="AC20" s="16">
        <f t="shared" si="9"/>
        <v>0.011621155520332214</v>
      </c>
      <c r="AD20" s="16">
        <f t="shared" si="10"/>
        <v>0.0672511011669737</v>
      </c>
      <c r="AE20" s="16">
        <f t="shared" si="11"/>
        <v>-0.015449422055607665</v>
      </c>
      <c r="AF20" s="16">
        <f t="shared" si="12"/>
        <v>-0.0379010752688171</v>
      </c>
      <c r="AG20" s="16">
        <f t="shared" si="13"/>
        <v>0.03570860033726805</v>
      </c>
      <c r="AH20" s="16">
        <f t="shared" si="14"/>
        <v>0.03595271932850411</v>
      </c>
      <c r="AI20" s="16">
        <f t="shared" si="15"/>
        <v>-0.024196797671033433</v>
      </c>
    </row>
    <row r="21" spans="1:35" ht="12.75">
      <c r="A21" s="3">
        <v>40179</v>
      </c>
      <c r="B21" s="4">
        <v>52.2</v>
      </c>
      <c r="C21" s="5">
        <v>0.09</v>
      </c>
      <c r="D21" s="6">
        <v>10.502</v>
      </c>
      <c r="E21" s="6">
        <v>76.42</v>
      </c>
      <c r="F21" s="6">
        <v>0.321</v>
      </c>
      <c r="G21" s="4">
        <v>73.6</v>
      </c>
      <c r="H21" s="4">
        <v>2.7</v>
      </c>
      <c r="I21" s="5">
        <v>1089.16</v>
      </c>
      <c r="J21" s="7">
        <f t="shared" si="0"/>
        <v>-0.030634222752273847</v>
      </c>
      <c r="K21" s="4">
        <v>11203.6</v>
      </c>
      <c r="L21" s="6">
        <f t="shared" si="1"/>
        <v>1.12036</v>
      </c>
      <c r="M21" s="5">
        <v>0.33</v>
      </c>
      <c r="O21" s="2">
        <v>78.97</v>
      </c>
      <c r="P21" s="2">
        <v>52.52</v>
      </c>
      <c r="Q21" s="2">
        <v>28.29</v>
      </c>
      <c r="R21" s="2">
        <v>120.63</v>
      </c>
      <c r="S21" s="2">
        <v>27.77</v>
      </c>
      <c r="T21" s="2">
        <v>51.57</v>
      </c>
      <c r="U21" s="5"/>
      <c r="V21" s="8">
        <f t="shared" si="2"/>
        <v>-0.026383923067439287</v>
      </c>
      <c r="W21" s="8">
        <f t="shared" si="3"/>
        <v>-0.0003806623524932627</v>
      </c>
      <c r="X21" s="8">
        <f t="shared" si="4"/>
        <v>0.05363128491620103</v>
      </c>
      <c r="Y21" s="8">
        <f t="shared" si="5"/>
        <v>-0.06495620494535305</v>
      </c>
      <c r="Z21" s="8">
        <f t="shared" si="6"/>
        <v>-0.07556591211717709</v>
      </c>
      <c r="AA21" s="8">
        <f t="shared" si="7"/>
        <v>-0.07712956335003583</v>
      </c>
      <c r="AC21" s="16">
        <f t="shared" si="9"/>
        <v>-0.030909222752273847</v>
      </c>
      <c r="AD21" s="16">
        <f t="shared" si="10"/>
        <v>-0.026658923067439288</v>
      </c>
      <c r="AE21" s="16">
        <f t="shared" si="11"/>
        <v>-0.0006556623524932627</v>
      </c>
      <c r="AF21" s="16">
        <f t="shared" si="12"/>
        <v>0.053356284916201036</v>
      </c>
      <c r="AG21" s="16">
        <f t="shared" si="13"/>
        <v>-0.06523120494535305</v>
      </c>
      <c r="AH21" s="16">
        <f t="shared" si="14"/>
        <v>-0.07584091211717708</v>
      </c>
      <c r="AI21" s="16">
        <f t="shared" si="15"/>
        <v>-0.07740456335003583</v>
      </c>
    </row>
    <row r="22" spans="1:35" ht="12.75">
      <c r="A22" s="3">
        <v>40210</v>
      </c>
      <c r="B22" s="4">
        <v>54.8</v>
      </c>
      <c r="C22" s="5">
        <v>-0.28</v>
      </c>
      <c r="D22" s="6">
        <v>11.699</v>
      </c>
      <c r="E22" s="6">
        <v>81.24</v>
      </c>
      <c r="F22" s="6">
        <v>0.163</v>
      </c>
      <c r="G22" s="4">
        <v>73.6</v>
      </c>
      <c r="H22" s="4">
        <v>2.7</v>
      </c>
      <c r="I22" s="5">
        <v>1152.05</v>
      </c>
      <c r="J22" s="7">
        <f t="shared" si="0"/>
        <v>0.05774174593264522</v>
      </c>
      <c r="K22" s="4">
        <v>11252.1</v>
      </c>
      <c r="L22" s="6">
        <f t="shared" si="1"/>
        <v>1.12521</v>
      </c>
      <c r="M22" s="5">
        <v>0.37</v>
      </c>
      <c r="O22" s="2">
        <v>79.15</v>
      </c>
      <c r="P22" s="2">
        <v>53.15</v>
      </c>
      <c r="Q22" s="2">
        <v>27.25</v>
      </c>
      <c r="R22" s="2">
        <v>125.89</v>
      </c>
      <c r="S22" s="2">
        <v>28.39</v>
      </c>
      <c r="T22" s="2">
        <v>56.32</v>
      </c>
      <c r="U22" s="5"/>
      <c r="V22" s="8">
        <f t="shared" si="2"/>
        <v>0.002279346587311724</v>
      </c>
      <c r="W22" s="8">
        <f t="shared" si="3"/>
        <v>0.011995430312261909</v>
      </c>
      <c r="X22" s="8">
        <f t="shared" si="4"/>
        <v>-0.036762106751502266</v>
      </c>
      <c r="Y22" s="8">
        <f t="shared" si="5"/>
        <v>0.04360441017988896</v>
      </c>
      <c r="Z22" s="8">
        <f t="shared" si="6"/>
        <v>0.02232625135037814</v>
      </c>
      <c r="AA22" s="8">
        <f t="shared" si="7"/>
        <v>0.09210781462090363</v>
      </c>
      <c r="AC22" s="16">
        <f t="shared" si="9"/>
        <v>0.05743341259931189</v>
      </c>
      <c r="AD22" s="16">
        <f t="shared" si="10"/>
        <v>0.0019710132539783906</v>
      </c>
      <c r="AE22" s="16">
        <f t="shared" si="11"/>
        <v>0.011687096978928575</v>
      </c>
      <c r="AF22" s="16">
        <f t="shared" si="12"/>
        <v>-0.0370704400848356</v>
      </c>
      <c r="AG22" s="16">
        <f t="shared" si="13"/>
        <v>0.04329607684655563</v>
      </c>
      <c r="AH22" s="16">
        <f t="shared" si="14"/>
        <v>0.022017918017044807</v>
      </c>
      <c r="AI22" s="16">
        <f t="shared" si="15"/>
        <v>0.0917994812875703</v>
      </c>
    </row>
    <row r="23" spans="1:35" ht="12.75">
      <c r="A23" s="3">
        <v>40238</v>
      </c>
      <c r="B23" s="4">
        <v>60</v>
      </c>
      <c r="C23" s="5">
        <v>-0.27</v>
      </c>
      <c r="D23" s="6">
        <v>11.246</v>
      </c>
      <c r="E23" s="6">
        <v>84.48</v>
      </c>
      <c r="F23" s="6">
        <v>0.078</v>
      </c>
      <c r="G23" s="4">
        <v>72.2</v>
      </c>
      <c r="H23" s="4">
        <v>2.9</v>
      </c>
      <c r="I23" s="5">
        <v>1197.32</v>
      </c>
      <c r="J23" s="7">
        <f t="shared" si="0"/>
        <v>0.039295169480491283</v>
      </c>
      <c r="K23" s="4">
        <v>11308.6</v>
      </c>
      <c r="L23" s="6">
        <f t="shared" si="1"/>
        <v>1.13086</v>
      </c>
      <c r="M23" s="5">
        <v>0.42</v>
      </c>
      <c r="O23" s="2">
        <v>82.53</v>
      </c>
      <c r="P23" s="2">
        <v>54.96</v>
      </c>
      <c r="Q23" s="2">
        <v>31.02</v>
      </c>
      <c r="R23" s="2">
        <v>126.97</v>
      </c>
      <c r="S23" s="2">
        <v>29</v>
      </c>
      <c r="T23" s="2">
        <v>62.05</v>
      </c>
      <c r="U23" s="5"/>
      <c r="V23" s="8">
        <f t="shared" si="2"/>
        <v>0.04270372710044214</v>
      </c>
      <c r="W23" s="8">
        <f t="shared" si="3"/>
        <v>0.0340545625587959</v>
      </c>
      <c r="X23" s="8">
        <f t="shared" si="4"/>
        <v>0.138348623853211</v>
      </c>
      <c r="Y23" s="8">
        <f t="shared" si="5"/>
        <v>0.008578918103105872</v>
      </c>
      <c r="Z23" s="8">
        <f t="shared" si="6"/>
        <v>0.021486438886931997</v>
      </c>
      <c r="AA23" s="8">
        <f t="shared" si="7"/>
        <v>0.10174005681818177</v>
      </c>
      <c r="AC23" s="16">
        <f t="shared" si="9"/>
        <v>0.03894516948049128</v>
      </c>
      <c r="AD23" s="16">
        <f t="shared" si="10"/>
        <v>0.042353727100442135</v>
      </c>
      <c r="AE23" s="16">
        <f t="shared" si="11"/>
        <v>0.0337045625587959</v>
      </c>
      <c r="AF23" s="16">
        <f t="shared" si="12"/>
        <v>0.13799862385321102</v>
      </c>
      <c r="AG23" s="16">
        <f t="shared" si="13"/>
        <v>0.008228918103105873</v>
      </c>
      <c r="AH23" s="16">
        <f t="shared" si="14"/>
        <v>0.021136438886931997</v>
      </c>
      <c r="AI23" s="16">
        <f t="shared" si="15"/>
        <v>0.10139005681818176</v>
      </c>
    </row>
    <row r="24" spans="1:35" ht="12.75">
      <c r="A24" s="3">
        <v>40269</v>
      </c>
      <c r="B24" s="4">
        <v>60.3</v>
      </c>
      <c r="C24" s="5">
        <v>0.31</v>
      </c>
      <c r="D24" s="6">
        <v>11.624</v>
      </c>
      <c r="E24" s="6">
        <v>73.84</v>
      </c>
      <c r="F24" s="6">
        <v>0.604</v>
      </c>
      <c r="G24" s="4">
        <v>73.6</v>
      </c>
      <c r="H24" s="4">
        <v>3.2</v>
      </c>
      <c r="I24" s="5">
        <v>1125.06</v>
      </c>
      <c r="J24" s="7">
        <f t="shared" si="0"/>
        <v>-0.060351451575184574</v>
      </c>
      <c r="K24" s="4">
        <v>11348.5</v>
      </c>
      <c r="L24" s="6">
        <f t="shared" si="1"/>
        <v>1.13485</v>
      </c>
      <c r="M24" s="5">
        <v>0.35</v>
      </c>
      <c r="O24" s="2">
        <v>87.57</v>
      </c>
      <c r="P24" s="2">
        <v>53.02</v>
      </c>
      <c r="Q24" s="2">
        <v>33</v>
      </c>
      <c r="R24" s="2">
        <v>127.71</v>
      </c>
      <c r="S24" s="2">
        <v>30.24</v>
      </c>
      <c r="T24" s="2">
        <v>67.64</v>
      </c>
      <c r="U24" s="5"/>
      <c r="V24" s="8">
        <f t="shared" si="2"/>
        <v>0.061068702290076236</v>
      </c>
      <c r="W24" s="8">
        <f t="shared" si="3"/>
        <v>-0.0352983988355167</v>
      </c>
      <c r="X24" s="8">
        <f t="shared" si="4"/>
        <v>0.06382978723404256</v>
      </c>
      <c r="Y24" s="8">
        <f t="shared" si="5"/>
        <v>0.005828148381507402</v>
      </c>
      <c r="Z24" s="8">
        <f t="shared" si="6"/>
        <v>0.04275862068965512</v>
      </c>
      <c r="AA24" s="8">
        <f t="shared" si="7"/>
        <v>0.0900886381950041</v>
      </c>
      <c r="AC24" s="16">
        <f t="shared" si="9"/>
        <v>-0.06064311824185124</v>
      </c>
      <c r="AD24" s="16">
        <f t="shared" si="10"/>
        <v>0.06077703562340957</v>
      </c>
      <c r="AE24" s="16">
        <f t="shared" si="11"/>
        <v>-0.03559006550218337</v>
      </c>
      <c r="AF24" s="16">
        <f t="shared" si="12"/>
        <v>0.0635381205673759</v>
      </c>
      <c r="AG24" s="16">
        <f t="shared" si="13"/>
        <v>0.005536481714840735</v>
      </c>
      <c r="AH24" s="16">
        <f t="shared" si="14"/>
        <v>0.04246695402298845</v>
      </c>
      <c r="AI24" s="16">
        <f t="shared" si="15"/>
        <v>0.08979697152833743</v>
      </c>
    </row>
    <row r="25" spans="1:35" ht="12.75">
      <c r="A25" s="3">
        <v>40299</v>
      </c>
      <c r="B25" s="4">
        <v>61.1</v>
      </c>
      <c r="C25" s="5">
        <v>0.3</v>
      </c>
      <c r="D25" s="6">
        <v>11.141</v>
      </c>
      <c r="E25" s="6">
        <v>75.35</v>
      </c>
      <c r="F25" s="6">
        <v>0.783</v>
      </c>
      <c r="G25" s="4">
        <v>76</v>
      </c>
      <c r="H25" s="4">
        <v>2.8</v>
      </c>
      <c r="I25" s="5">
        <v>1083.36</v>
      </c>
      <c r="J25" s="7">
        <f t="shared" si="0"/>
        <v>-0.03706468988320627</v>
      </c>
      <c r="K25" s="4">
        <v>11352.5</v>
      </c>
      <c r="L25" s="6">
        <f t="shared" si="1"/>
        <v>1.13525</v>
      </c>
      <c r="M25" s="5">
        <v>0.3</v>
      </c>
      <c r="O25" s="2">
        <v>78.81</v>
      </c>
      <c r="P25" s="2">
        <v>50.27</v>
      </c>
      <c r="Q25" s="2">
        <v>28.64</v>
      </c>
      <c r="R25" s="2">
        <v>124.64</v>
      </c>
      <c r="S25" s="2">
        <v>25.66</v>
      </c>
      <c r="T25" s="2">
        <v>60.36</v>
      </c>
      <c r="U25" s="5"/>
      <c r="V25" s="8">
        <f t="shared" si="2"/>
        <v>-0.10003425830763951</v>
      </c>
      <c r="W25" s="8">
        <f t="shared" si="3"/>
        <v>-0.051867219917012444</v>
      </c>
      <c r="X25" s="8">
        <f t="shared" si="4"/>
        <v>-0.1321212121212121</v>
      </c>
      <c r="Y25" s="8">
        <f t="shared" si="5"/>
        <v>-0.024038837992326312</v>
      </c>
      <c r="Z25" s="8">
        <f t="shared" si="6"/>
        <v>-0.1514550264550264</v>
      </c>
      <c r="AA25" s="8">
        <f t="shared" si="7"/>
        <v>-0.1076286221170905</v>
      </c>
      <c r="AC25" s="16">
        <f t="shared" si="9"/>
        <v>-0.03731468988320627</v>
      </c>
      <c r="AD25" s="16">
        <f t="shared" si="10"/>
        <v>-0.10028425830763951</v>
      </c>
      <c r="AE25" s="16">
        <f t="shared" si="11"/>
        <v>-0.052117219917012444</v>
      </c>
      <c r="AF25" s="16">
        <f t="shared" si="12"/>
        <v>-0.1323712121212121</v>
      </c>
      <c r="AG25" s="16">
        <f t="shared" si="13"/>
        <v>-0.024288837992326312</v>
      </c>
      <c r="AH25" s="16">
        <f t="shared" si="14"/>
        <v>-0.1517050264550264</v>
      </c>
      <c r="AI25" s="16">
        <f t="shared" si="15"/>
        <v>-0.1078786221170905</v>
      </c>
    </row>
    <row r="26" spans="1:35" ht="12.75">
      <c r="A26" s="3">
        <v>40330</v>
      </c>
      <c r="B26" s="4">
        <v>58.1</v>
      </c>
      <c r="C26" s="5">
        <v>0.3</v>
      </c>
      <c r="D26" s="6">
        <v>11.527</v>
      </c>
      <c r="E26" s="6">
        <v>76.37</v>
      </c>
      <c r="F26" s="6">
        <v>0.672</v>
      </c>
      <c r="G26" s="4">
        <v>67.8</v>
      </c>
      <c r="H26" s="4">
        <v>2.7</v>
      </c>
      <c r="I26" s="5">
        <v>1079.8</v>
      </c>
      <c r="J26" s="7">
        <f t="shared" si="0"/>
        <v>-0.0032860729582040557</v>
      </c>
      <c r="K26" s="4">
        <v>11354.7</v>
      </c>
      <c r="L26" s="6">
        <f t="shared" si="1"/>
        <v>1.13547</v>
      </c>
      <c r="M26" s="5">
        <v>0.28</v>
      </c>
      <c r="O26" s="2">
        <v>78.5</v>
      </c>
      <c r="P26" s="2">
        <v>47.79</v>
      </c>
      <c r="Q26" s="2">
        <v>25.55</v>
      </c>
      <c r="R26" s="2">
        <v>122.87</v>
      </c>
      <c r="S26" s="2">
        <v>22.89</v>
      </c>
      <c r="T26" s="2">
        <v>59.67</v>
      </c>
      <c r="U26" s="5"/>
      <c r="V26" s="8">
        <f t="shared" si="2"/>
        <v>-0.003933510975764526</v>
      </c>
      <c r="W26" s="8">
        <f t="shared" si="3"/>
        <v>-0.04933359856773431</v>
      </c>
      <c r="X26" s="8">
        <f t="shared" si="4"/>
        <v>-0.10789106145251395</v>
      </c>
      <c r="Y26" s="8">
        <f t="shared" si="5"/>
        <v>-0.014200898587933216</v>
      </c>
      <c r="Z26" s="8">
        <f t="shared" si="6"/>
        <v>-0.10795011691348401</v>
      </c>
      <c r="AA26" s="8">
        <f t="shared" si="7"/>
        <v>-0.011431411530815071</v>
      </c>
      <c r="AC26" s="16">
        <f t="shared" si="9"/>
        <v>-0.003519406291537389</v>
      </c>
      <c r="AD26" s="16">
        <f t="shared" si="10"/>
        <v>-0.0041668443090978596</v>
      </c>
      <c r="AE26" s="16">
        <f t="shared" si="11"/>
        <v>-0.049566931901067646</v>
      </c>
      <c r="AF26" s="16">
        <f t="shared" si="12"/>
        <v>-0.10812439478584729</v>
      </c>
      <c r="AG26" s="16">
        <f t="shared" si="13"/>
        <v>-0.01443423192126655</v>
      </c>
      <c r="AH26" s="16">
        <f t="shared" si="14"/>
        <v>-0.10818345024681734</v>
      </c>
      <c r="AI26" s="16">
        <f t="shared" si="15"/>
        <v>-0.011664744864148405</v>
      </c>
    </row>
    <row r="27" spans="1:35" ht="12.75">
      <c r="A27" s="3">
        <v>40360</v>
      </c>
      <c r="B27" s="4">
        <v>57.4</v>
      </c>
      <c r="C27" s="5">
        <v>-0.07</v>
      </c>
      <c r="D27" s="6">
        <v>11.436</v>
      </c>
      <c r="E27" s="6">
        <v>76.82</v>
      </c>
      <c r="F27" s="6">
        <v>0.599</v>
      </c>
      <c r="G27" s="4">
        <v>68.9</v>
      </c>
      <c r="H27" s="4">
        <v>2.7</v>
      </c>
      <c r="I27" s="5">
        <v>1087.28</v>
      </c>
      <c r="J27" s="7">
        <f t="shared" si="0"/>
        <v>0.0069272087423597134</v>
      </c>
      <c r="K27" s="4">
        <v>11402.6</v>
      </c>
      <c r="L27" s="6">
        <f t="shared" si="1"/>
        <v>1.14026</v>
      </c>
      <c r="M27" s="5">
        <v>0.25</v>
      </c>
      <c r="O27" s="2">
        <v>85.01</v>
      </c>
      <c r="P27" s="2">
        <v>50.89</v>
      </c>
      <c r="Q27" s="2">
        <v>27.68</v>
      </c>
      <c r="R27" s="2">
        <v>127.77</v>
      </c>
      <c r="S27" s="2">
        <v>25.67</v>
      </c>
      <c r="T27" s="2">
        <v>69.75</v>
      </c>
      <c r="U27" s="5"/>
      <c r="V27" s="8">
        <f t="shared" si="2"/>
        <v>0.08292993630573255</v>
      </c>
      <c r="W27" s="8">
        <f t="shared" si="3"/>
        <v>0.0648671270140197</v>
      </c>
      <c r="X27" s="8">
        <f t="shared" si="4"/>
        <v>0.08336594911937374</v>
      </c>
      <c r="Y27" s="8">
        <f t="shared" si="5"/>
        <v>0.039879547489216176</v>
      </c>
      <c r="Z27" s="8">
        <f t="shared" si="6"/>
        <v>0.12145041502839672</v>
      </c>
      <c r="AA27" s="8">
        <f t="shared" si="7"/>
        <v>0.16892911010558065</v>
      </c>
      <c r="AC27" s="16">
        <f t="shared" si="9"/>
        <v>0.0067188754090263805</v>
      </c>
      <c r="AD27" s="16">
        <f t="shared" si="10"/>
        <v>0.08272160297239921</v>
      </c>
      <c r="AE27" s="16">
        <f t="shared" si="11"/>
        <v>0.06465879368068636</v>
      </c>
      <c r="AF27" s="16">
        <f t="shared" si="12"/>
        <v>0.0831576157860404</v>
      </c>
      <c r="AG27" s="16">
        <f t="shared" si="13"/>
        <v>0.039671214155882845</v>
      </c>
      <c r="AH27" s="16">
        <f t="shared" si="14"/>
        <v>0.12124208169506338</v>
      </c>
      <c r="AI27" s="16">
        <f t="shared" si="15"/>
        <v>0.1687207767722473</v>
      </c>
    </row>
    <row r="28" spans="1:35" ht="12.75">
      <c r="A28" s="3">
        <v>40391</v>
      </c>
      <c r="B28" s="4">
        <v>54.4</v>
      </c>
      <c r="C28" s="5">
        <v>-0.11</v>
      </c>
      <c r="D28" s="6">
        <v>11.71</v>
      </c>
      <c r="E28" s="6">
        <v>75.31</v>
      </c>
      <c r="F28" s="6">
        <v>0.565</v>
      </c>
      <c r="G28" s="4">
        <v>68.2</v>
      </c>
      <c r="H28" s="4">
        <v>2.2</v>
      </c>
      <c r="I28" s="5">
        <v>1122.08</v>
      </c>
      <c r="J28" s="7">
        <f t="shared" si="0"/>
        <v>0.03200647487307773</v>
      </c>
      <c r="K28" s="4">
        <v>11382.3</v>
      </c>
      <c r="L28" s="6">
        <f t="shared" si="1"/>
        <v>1.1382299999999999</v>
      </c>
      <c r="M28" s="5">
        <v>0.25</v>
      </c>
      <c r="O28" s="2">
        <v>78.55</v>
      </c>
      <c r="P28" s="2">
        <v>50.14</v>
      </c>
      <c r="Q28" s="2">
        <v>23.55</v>
      </c>
      <c r="R28" s="2">
        <v>123.13</v>
      </c>
      <c r="S28" s="2">
        <v>23.47</v>
      </c>
      <c r="T28" s="2">
        <v>65.16</v>
      </c>
      <c r="U28" s="5"/>
      <c r="V28" s="8">
        <f t="shared" si="2"/>
        <v>-0.07599105987530888</v>
      </c>
      <c r="W28" s="8">
        <f t="shared" si="3"/>
        <v>-0.014737669483199057</v>
      </c>
      <c r="X28" s="8">
        <f t="shared" si="4"/>
        <v>-0.14920520231213869</v>
      </c>
      <c r="Y28" s="8">
        <f t="shared" si="5"/>
        <v>-0.03631525397198091</v>
      </c>
      <c r="Z28" s="8">
        <f t="shared" si="6"/>
        <v>-0.08570315543435927</v>
      </c>
      <c r="AA28" s="8">
        <f t="shared" si="7"/>
        <v>-0.06580645161290327</v>
      </c>
      <c r="AC28" s="16">
        <f t="shared" si="9"/>
        <v>0.0317981415397444</v>
      </c>
      <c r="AD28" s="16">
        <f t="shared" si="10"/>
        <v>-0.07619939320864222</v>
      </c>
      <c r="AE28" s="16">
        <f t="shared" si="11"/>
        <v>-0.01494600281653239</v>
      </c>
      <c r="AF28" s="16">
        <f t="shared" si="12"/>
        <v>-0.14941353564547202</v>
      </c>
      <c r="AG28" s="16">
        <f t="shared" si="13"/>
        <v>-0.03652358730531424</v>
      </c>
      <c r="AH28" s="16">
        <f t="shared" si="14"/>
        <v>-0.08591148876769261</v>
      </c>
      <c r="AI28" s="16">
        <f t="shared" si="15"/>
        <v>-0.06601478494623661</v>
      </c>
    </row>
    <row r="29" spans="1:35" ht="12.75">
      <c r="A29" s="3">
        <v>40422</v>
      </c>
      <c r="B29" s="4">
        <v>52.8</v>
      </c>
      <c r="C29" s="5">
        <v>0.05</v>
      </c>
      <c r="D29" s="6">
        <v>12.218</v>
      </c>
      <c r="E29" s="6">
        <v>81.9</v>
      </c>
      <c r="F29" s="6">
        <v>0.386</v>
      </c>
      <c r="G29" s="4">
        <v>67.7</v>
      </c>
      <c r="H29" s="4">
        <v>2.7</v>
      </c>
      <c r="I29" s="5">
        <v>1171.58</v>
      </c>
      <c r="J29" s="7">
        <f t="shared" si="0"/>
        <v>0.04411450163981178</v>
      </c>
      <c r="M29" s="5">
        <v>0.22</v>
      </c>
      <c r="O29" s="2">
        <v>86.19</v>
      </c>
      <c r="P29" s="2">
        <v>51.86</v>
      </c>
      <c r="Q29" s="2">
        <v>25.53</v>
      </c>
      <c r="R29" s="2">
        <v>134.65</v>
      </c>
      <c r="S29" s="2">
        <v>23.96</v>
      </c>
      <c r="T29" s="2">
        <v>79.54</v>
      </c>
      <c r="U29" s="5"/>
      <c r="V29" s="8">
        <f t="shared" si="2"/>
        <v>0.09726288987905793</v>
      </c>
      <c r="W29" s="8">
        <f t="shared" si="3"/>
        <v>0.03430394894295969</v>
      </c>
      <c r="X29" s="8">
        <f t="shared" si="4"/>
        <v>0.08407643312101912</v>
      </c>
      <c r="Y29" s="8">
        <f t="shared" si="5"/>
        <v>0.09355965239990263</v>
      </c>
      <c r="Z29" s="8">
        <f t="shared" si="6"/>
        <v>0.020877716233489645</v>
      </c>
      <c r="AA29" s="8">
        <f t="shared" si="7"/>
        <v>0.22068753836709654</v>
      </c>
      <c r="AC29" s="16">
        <f t="shared" si="9"/>
        <v>0.043931168306478446</v>
      </c>
      <c r="AD29" s="16">
        <f t="shared" si="10"/>
        <v>0.0970795565457246</v>
      </c>
      <c r="AE29" s="16">
        <f t="shared" si="11"/>
        <v>0.034120615609626356</v>
      </c>
      <c r="AF29" s="16">
        <f t="shared" si="12"/>
        <v>0.08389309978768579</v>
      </c>
      <c r="AG29" s="16">
        <f t="shared" si="13"/>
        <v>0.0933763190665693</v>
      </c>
      <c r="AH29" s="16">
        <f t="shared" si="14"/>
        <v>0.02069438290015631</v>
      </c>
      <c r="AI29" s="16">
        <f t="shared" si="15"/>
        <v>0.2205042050337632</v>
      </c>
    </row>
    <row r="30" spans="1:2" ht="12.75">
      <c r="A30" s="3"/>
      <c r="B30" s="4"/>
    </row>
  </sheetData>
  <sheetProtection/>
  <printOptions gridLines="1"/>
  <pageMargins left="0.75" right="0.75" top="1" bottom="1" header="0.5" footer="0.5"/>
  <pageSetup firstPageNumber="1" useFirstPageNumber="1"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" customWidth="1"/>
    <col min="2" max="2" width="12.57421875" style="27" customWidth="1"/>
    <col min="3" max="4" width="14.00390625" style="2" customWidth="1"/>
    <col min="6" max="6" width="14.00390625" style="2" customWidth="1"/>
    <col min="7" max="7" width="12.57421875" style="27" customWidth="1"/>
    <col min="8" max="9" width="14.00390625" style="2" customWidth="1"/>
    <col min="10" max="10" width="11.8515625" style="27" customWidth="1"/>
  </cols>
  <sheetData>
    <row r="1" spans="2:10" ht="15">
      <c r="B1" s="9"/>
      <c r="G1" s="9"/>
      <c r="J1" s="22"/>
    </row>
    <row r="2" spans="1:10" ht="51">
      <c r="A2" s="25" t="s">
        <v>0</v>
      </c>
      <c r="B2" s="24" t="s">
        <v>22</v>
      </c>
      <c r="C2" s="19" t="s">
        <v>6</v>
      </c>
      <c r="D2" s="20" t="s">
        <v>11</v>
      </c>
      <c r="F2" s="18" t="s">
        <v>0</v>
      </c>
      <c r="G2" s="24" t="s">
        <v>22</v>
      </c>
      <c r="H2" s="20" t="s">
        <v>11</v>
      </c>
      <c r="I2" s="28"/>
      <c r="J2" s="25" t="s">
        <v>23</v>
      </c>
    </row>
    <row r="3" spans="1:10" ht="12.75">
      <c r="A3" s="3">
        <v>39661</v>
      </c>
      <c r="B3" s="26">
        <v>-0.041293407659896884</v>
      </c>
      <c r="C3" s="4">
        <v>70.3</v>
      </c>
      <c r="D3" s="6">
        <v>1.09856</v>
      </c>
      <c r="F3" s="3">
        <v>39661</v>
      </c>
      <c r="G3" s="26">
        <v>-0.041293407659896884</v>
      </c>
      <c r="H3" s="6">
        <v>1.09856</v>
      </c>
      <c r="I3" s="6"/>
      <c r="J3" s="26">
        <v>0.010252575107296075</v>
      </c>
    </row>
    <row r="4" spans="1:10" ht="12.75">
      <c r="A4" s="3">
        <v>39692</v>
      </c>
      <c r="B4" s="26">
        <v>-0.20510066597645052</v>
      </c>
      <c r="C4" s="4">
        <v>57.6</v>
      </c>
      <c r="D4" s="6">
        <v>1.0966200000000002</v>
      </c>
      <c r="F4" s="3">
        <v>39692</v>
      </c>
      <c r="G4" s="26">
        <v>-0.20510066597645052</v>
      </c>
      <c r="H4" s="6">
        <v>1.0966200000000002</v>
      </c>
      <c r="I4" s="6"/>
      <c r="J4" s="26">
        <v>0.012812530929657107</v>
      </c>
    </row>
    <row r="5" spans="1:10" ht="12.75">
      <c r="A5" s="3">
        <v>39722</v>
      </c>
      <c r="B5" s="26">
        <v>-0.08938854940820258</v>
      </c>
      <c r="C5" s="4">
        <v>55.3</v>
      </c>
      <c r="D5" s="6">
        <v>1.09322</v>
      </c>
      <c r="F5" s="3">
        <v>39722</v>
      </c>
      <c r="G5" s="26">
        <v>-0.08938854940820258</v>
      </c>
      <c r="H5" s="6">
        <v>1.09322</v>
      </c>
      <c r="I5" s="6"/>
      <c r="J5" s="26">
        <v>-0.06902075416884546</v>
      </c>
    </row>
    <row r="6" spans="1:10" ht="12.75">
      <c r="A6" s="3">
        <v>39753</v>
      </c>
      <c r="B6" s="26">
        <v>-0.006597501056954783</v>
      </c>
      <c r="C6" s="4">
        <v>60.1</v>
      </c>
      <c r="D6" s="6">
        <v>1.08415</v>
      </c>
      <c r="F6" s="3">
        <v>39753</v>
      </c>
      <c r="G6" s="26">
        <v>-0.006597501056954783</v>
      </c>
      <c r="H6" s="6">
        <v>1.08415</v>
      </c>
      <c r="I6" s="6"/>
      <c r="J6" s="26">
        <v>0.0009177235316124258</v>
      </c>
    </row>
    <row r="7" spans="1:10" ht="12.75">
      <c r="A7" s="3">
        <v>39783</v>
      </c>
      <c r="B7" s="26">
        <v>-0.014001488217329761</v>
      </c>
      <c r="C7" s="4">
        <v>61.2</v>
      </c>
      <c r="D7" s="6">
        <v>1.09124</v>
      </c>
      <c r="F7" s="3">
        <v>39783</v>
      </c>
      <c r="G7" s="26">
        <v>-0.014001488217329761</v>
      </c>
      <c r="H7" s="6">
        <v>1.09124</v>
      </c>
      <c r="I7" s="6"/>
      <c r="J7" s="26">
        <v>0.007122445357743295</v>
      </c>
    </row>
    <row r="8" spans="1:10" ht="12.75">
      <c r="A8" s="3">
        <v>39814</v>
      </c>
      <c r="B8" s="26">
        <v>-0.07022203609140694</v>
      </c>
      <c r="C8" s="4">
        <v>56.3</v>
      </c>
      <c r="D8" s="6">
        <v>1.08562</v>
      </c>
      <c r="F8" s="3">
        <v>39814</v>
      </c>
      <c r="G8" s="26">
        <v>-0.07022203609140694</v>
      </c>
      <c r="H8" s="6">
        <v>1.08562</v>
      </c>
      <c r="I8" s="6"/>
      <c r="J8" s="26">
        <v>-0.15996597441127391</v>
      </c>
    </row>
    <row r="9" spans="1:10" ht="12.75">
      <c r="A9" s="3">
        <v>39845</v>
      </c>
      <c r="B9" s="26">
        <v>-0.06025115246575515</v>
      </c>
      <c r="C9" s="4">
        <v>57.3</v>
      </c>
      <c r="D9" s="6">
        <v>1.08709</v>
      </c>
      <c r="F9" s="3">
        <v>39845</v>
      </c>
      <c r="G9" s="26">
        <v>-0.06025115246575515</v>
      </c>
      <c r="H9" s="6">
        <v>1.08709</v>
      </c>
      <c r="I9" s="6"/>
      <c r="J9" s="26">
        <v>0.04448664240017647</v>
      </c>
    </row>
    <row r="10" spans="1:10" ht="12.75">
      <c r="A10" s="3">
        <v>39873</v>
      </c>
      <c r="B10" s="26">
        <v>0.11978380242934941</v>
      </c>
      <c r="C10" s="4">
        <v>65.1</v>
      </c>
      <c r="D10" s="6">
        <v>1.09891</v>
      </c>
      <c r="F10" s="3">
        <v>39873</v>
      </c>
      <c r="G10" s="26">
        <v>0.11978380242934941</v>
      </c>
      <c r="H10" s="6">
        <v>1.09891</v>
      </c>
      <c r="I10" s="6"/>
      <c r="J10" s="26">
        <v>0.06353120118218285</v>
      </c>
    </row>
    <row r="11" spans="1:10" ht="12.75">
      <c r="A11" s="3">
        <v>39904</v>
      </c>
      <c r="B11" s="26">
        <v>0.06357453280669692</v>
      </c>
      <c r="C11" s="4">
        <v>68.7</v>
      </c>
      <c r="D11" s="6">
        <v>1.12002</v>
      </c>
      <c r="F11" s="3">
        <v>39904</v>
      </c>
      <c r="G11" s="26">
        <v>0.06357453280669692</v>
      </c>
      <c r="H11" s="6">
        <v>1.12002</v>
      </c>
      <c r="I11" s="6"/>
      <c r="J11" s="26">
        <v>-0.03293968253968255</v>
      </c>
    </row>
    <row r="12" spans="1:10" ht="12.75">
      <c r="A12" s="3">
        <v>39934</v>
      </c>
      <c r="B12" s="26">
        <v>0.025865754941397708</v>
      </c>
      <c r="C12" s="4">
        <v>70.8</v>
      </c>
      <c r="D12" s="6">
        <v>1.10835</v>
      </c>
      <c r="F12" s="3">
        <v>39934</v>
      </c>
      <c r="G12" s="26">
        <v>0.025865754941397708</v>
      </c>
      <c r="H12" s="6">
        <v>1.10835</v>
      </c>
      <c r="I12" s="6"/>
      <c r="J12" s="26">
        <v>-0.008201606508066629</v>
      </c>
    </row>
    <row r="13" spans="1:10" ht="12.75">
      <c r="A13" s="3">
        <v>39965</v>
      </c>
      <c r="B13" s="26">
        <v>0.01009047135720358</v>
      </c>
      <c r="C13" s="4">
        <v>66</v>
      </c>
      <c r="D13" s="6">
        <v>1.10361</v>
      </c>
      <c r="F13" s="3">
        <v>39965</v>
      </c>
      <c r="G13" s="26">
        <v>0.01009047135720358</v>
      </c>
      <c r="H13" s="6">
        <v>1.10361</v>
      </c>
      <c r="I13" s="6"/>
      <c r="J13" s="26">
        <v>-0.02642715309356494</v>
      </c>
    </row>
    <row r="14" spans="1:10" ht="12.75">
      <c r="A14" s="3">
        <v>39995</v>
      </c>
      <c r="B14" s="26">
        <v>0.07860151097433264</v>
      </c>
      <c r="C14" s="4">
        <v>65.7</v>
      </c>
      <c r="D14" s="6">
        <v>1.10534</v>
      </c>
      <c r="F14" s="3">
        <v>39995</v>
      </c>
      <c r="G14" s="26">
        <v>0.07860151097433264</v>
      </c>
      <c r="H14" s="6">
        <v>1.10534</v>
      </c>
      <c r="I14" s="6"/>
      <c r="J14" s="26">
        <v>0.02934470854555756</v>
      </c>
    </row>
    <row r="15" spans="1:10" ht="12.75">
      <c r="A15" s="3">
        <v>40026</v>
      </c>
      <c r="B15" s="26">
        <v>0.03417804473847528</v>
      </c>
      <c r="C15" s="4">
        <v>73.5</v>
      </c>
      <c r="D15" s="6">
        <v>1.10514</v>
      </c>
      <c r="F15" s="3">
        <v>40026</v>
      </c>
      <c r="G15" s="26">
        <v>0.03417804473847528</v>
      </c>
      <c r="H15" s="6">
        <v>1.10514</v>
      </c>
      <c r="I15" s="6"/>
      <c r="J15" s="26">
        <v>0.025033704314372015</v>
      </c>
    </row>
    <row r="16" spans="1:10" ht="12.75">
      <c r="A16" s="3">
        <v>40057</v>
      </c>
      <c r="B16" s="26">
        <v>0.021832693105484142</v>
      </c>
      <c r="C16" s="4">
        <v>70.6</v>
      </c>
      <c r="D16" s="6">
        <v>1.10615</v>
      </c>
      <c r="F16" s="3">
        <v>40057</v>
      </c>
      <c r="G16" s="26">
        <v>0.021832693105484142</v>
      </c>
      <c r="H16" s="6">
        <v>1.10615</v>
      </c>
      <c r="I16" s="6"/>
      <c r="J16" s="26">
        <v>-0.03526654103852601</v>
      </c>
    </row>
    <row r="17" spans="1:10" ht="12.75">
      <c r="A17" s="3">
        <v>40087</v>
      </c>
      <c r="B17" s="26">
        <v>0.018874906025014068</v>
      </c>
      <c r="C17" s="4">
        <v>67.4</v>
      </c>
      <c r="D17" s="6">
        <v>1.11196</v>
      </c>
      <c r="F17" s="3">
        <v>40087</v>
      </c>
      <c r="G17" s="26">
        <v>0.018874906025014068</v>
      </c>
      <c r="H17" s="6">
        <v>1.11196</v>
      </c>
      <c r="I17" s="6"/>
      <c r="J17" s="26">
        <v>0.011839149829896664</v>
      </c>
    </row>
    <row r="18" spans="1:10" ht="12.75">
      <c r="A18" s="3">
        <v>40118</v>
      </c>
      <c r="B18" s="26">
        <v>0.020212528835461114</v>
      </c>
      <c r="C18" s="4">
        <v>72.5</v>
      </c>
      <c r="D18" s="6">
        <v>1.11839</v>
      </c>
      <c r="F18" s="3">
        <v>40118</v>
      </c>
      <c r="G18" s="26">
        <v>0.020212528835461114</v>
      </c>
      <c r="H18" s="6">
        <v>1.11839</v>
      </c>
      <c r="I18" s="6"/>
      <c r="J18" s="26">
        <v>0.09767087706661175</v>
      </c>
    </row>
    <row r="19" spans="1:10" ht="12.75">
      <c r="A19" s="3">
        <v>40148</v>
      </c>
      <c r="B19" s="26">
        <v>0.011621155520332214</v>
      </c>
      <c r="C19" s="4">
        <v>74.4</v>
      </c>
      <c r="D19" s="6">
        <v>1.1191200000000001</v>
      </c>
      <c r="F19" s="3">
        <v>40148</v>
      </c>
      <c r="G19" s="26">
        <v>0.011621155520332214</v>
      </c>
      <c r="H19" s="6">
        <v>1.1191200000000001</v>
      </c>
      <c r="I19" s="6"/>
      <c r="J19" s="26">
        <v>-0.015449422055607665</v>
      </c>
    </row>
    <row r="20" spans="1:10" ht="12.75">
      <c r="A20" s="3">
        <v>40179</v>
      </c>
      <c r="B20" s="26">
        <v>-0.030909222752273847</v>
      </c>
      <c r="C20" s="4">
        <v>73.6</v>
      </c>
      <c r="D20" s="6">
        <v>1.12036</v>
      </c>
      <c r="F20" s="3">
        <v>40179</v>
      </c>
      <c r="G20" s="26">
        <v>-0.030909222752273847</v>
      </c>
      <c r="H20" s="6">
        <v>1.12036</v>
      </c>
      <c r="I20" s="6"/>
      <c r="J20" s="26">
        <v>-0.0006556623524932627</v>
      </c>
    </row>
    <row r="21" spans="1:10" ht="12.75">
      <c r="A21" s="3">
        <v>40210</v>
      </c>
      <c r="B21" s="26">
        <v>0.05743341259931189</v>
      </c>
      <c r="C21" s="4">
        <v>73.6</v>
      </c>
      <c r="D21" s="6">
        <v>1.12521</v>
      </c>
      <c r="F21" s="3">
        <v>40210</v>
      </c>
      <c r="G21" s="26">
        <v>0.05743341259931189</v>
      </c>
      <c r="H21" s="6">
        <v>1.12521</v>
      </c>
      <c r="I21" s="6"/>
      <c r="J21" s="26">
        <v>0.011687096978928575</v>
      </c>
    </row>
    <row r="22" spans="1:10" ht="12.75">
      <c r="A22" s="3">
        <v>40238</v>
      </c>
      <c r="B22" s="26">
        <v>0.03894516948049128</v>
      </c>
      <c r="C22" s="4">
        <v>72.2</v>
      </c>
      <c r="D22" s="6">
        <v>1.13086</v>
      </c>
      <c r="F22" s="3">
        <v>40238</v>
      </c>
      <c r="G22" s="26">
        <v>0.03894516948049128</v>
      </c>
      <c r="H22" s="6">
        <v>1.13086</v>
      </c>
      <c r="I22" s="6"/>
      <c r="J22" s="26">
        <v>0.0337045625587959</v>
      </c>
    </row>
    <row r="23" spans="1:10" ht="12.75">
      <c r="A23" s="3">
        <v>40269</v>
      </c>
      <c r="B23" s="26">
        <v>-0.06064311824185124</v>
      </c>
      <c r="C23" s="4">
        <v>73.6</v>
      </c>
      <c r="D23" s="6">
        <v>1.13485</v>
      </c>
      <c r="F23" s="3">
        <v>40269</v>
      </c>
      <c r="G23" s="26">
        <v>-0.06064311824185124</v>
      </c>
      <c r="H23" s="6">
        <v>1.13485</v>
      </c>
      <c r="I23" s="6"/>
      <c r="J23" s="26">
        <v>-0.03559006550218337</v>
      </c>
    </row>
    <row r="24" spans="1:10" ht="12.75">
      <c r="A24" s="3">
        <v>40299</v>
      </c>
      <c r="B24" s="26">
        <v>-0.03731468988320627</v>
      </c>
      <c r="C24" s="4">
        <v>76</v>
      </c>
      <c r="D24" s="6">
        <v>1.13525</v>
      </c>
      <c r="F24" s="3">
        <v>40299</v>
      </c>
      <c r="G24" s="26">
        <v>-0.03731468988320627</v>
      </c>
      <c r="H24" s="6">
        <v>1.13525</v>
      </c>
      <c r="I24" s="6"/>
      <c r="J24" s="26">
        <v>-0.052117219917012444</v>
      </c>
    </row>
    <row r="25" spans="1:10" ht="12.75">
      <c r="A25" s="3">
        <v>40330</v>
      </c>
      <c r="B25" s="26">
        <v>-0.003519406291537389</v>
      </c>
      <c r="C25" s="4">
        <v>67.8</v>
      </c>
      <c r="D25" s="6">
        <v>1.13547</v>
      </c>
      <c r="F25" s="3">
        <v>40330</v>
      </c>
      <c r="G25" s="26">
        <v>-0.003519406291537389</v>
      </c>
      <c r="H25" s="6">
        <v>1.13547</v>
      </c>
      <c r="I25" s="6"/>
      <c r="J25" s="26">
        <v>-0.049566931901067646</v>
      </c>
    </row>
    <row r="26" spans="1:10" ht="12.75">
      <c r="A26" s="3">
        <v>40360</v>
      </c>
      <c r="B26" s="26">
        <v>0.0067188754090263805</v>
      </c>
      <c r="C26" s="4">
        <v>68.9</v>
      </c>
      <c r="D26" s="6">
        <v>1.14026</v>
      </c>
      <c r="F26" s="3">
        <v>40360</v>
      </c>
      <c r="G26" s="26">
        <v>0.0067188754090263805</v>
      </c>
      <c r="H26" s="6">
        <v>1.14026</v>
      </c>
      <c r="I26" s="6"/>
      <c r="J26" s="26">
        <v>0.06465879368068636</v>
      </c>
    </row>
    <row r="27" spans="1:10" ht="12.75">
      <c r="A27" s="3">
        <v>40391</v>
      </c>
      <c r="B27" s="26">
        <v>0.0317981415397444</v>
      </c>
      <c r="C27" s="4">
        <v>68.2</v>
      </c>
      <c r="D27" s="6">
        <v>1.1382299999999999</v>
      </c>
      <c r="F27" s="3">
        <v>40391</v>
      </c>
      <c r="G27" s="26">
        <v>0.0317981415397444</v>
      </c>
      <c r="H27" s="6">
        <v>1.1382299999999999</v>
      </c>
      <c r="I27" s="6"/>
      <c r="J27" s="26">
        <v>-0.01494600281653239</v>
      </c>
    </row>
    <row r="28" spans="1:10" ht="12.75">
      <c r="A28" s="3"/>
      <c r="B28" s="26"/>
      <c r="C28" s="4"/>
      <c r="D28" s="6"/>
      <c r="F28" s="3"/>
      <c r="G28" s="26"/>
      <c r="H28" s="6"/>
      <c r="I28" s="6"/>
      <c r="J28" s="26"/>
    </row>
    <row r="29" spans="1:10" ht="12.75">
      <c r="A29" s="3"/>
      <c r="B29" s="26"/>
      <c r="C29" s="4"/>
      <c r="D29" s="6"/>
      <c r="F29" s="3"/>
      <c r="G29" s="26"/>
      <c r="H29" s="6"/>
      <c r="I29" s="6"/>
      <c r="J29" s="26"/>
    </row>
    <row r="30" spans="1:10" ht="12.75">
      <c r="A30" s="3">
        <v>40422</v>
      </c>
      <c r="B30" s="26">
        <v>0.043931168306478446</v>
      </c>
      <c r="C30" s="4">
        <v>67.7</v>
      </c>
      <c r="F30" s="3">
        <v>40422</v>
      </c>
      <c r="G30" s="26">
        <v>0.043931168306478446</v>
      </c>
      <c r="J30" s="26">
        <v>0.034120615609626356</v>
      </c>
    </row>
    <row r="31" spans="1:6" ht="12.75">
      <c r="A31" s="3"/>
      <c r="F3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</cp:lastModifiedBy>
  <dcterms:created xsi:type="dcterms:W3CDTF">2010-11-18T16:53:13Z</dcterms:created>
  <dcterms:modified xsi:type="dcterms:W3CDTF">2010-12-01T21:47:14Z</dcterms:modified>
  <cp:category/>
  <cp:version/>
  <cp:contentType/>
  <cp:contentStatus/>
</cp:coreProperties>
</file>