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315" windowHeight="6720"/>
  </bookViews>
  <sheets>
    <sheet name="SUMMARY TTL INFLUENCE TACTICS" sheetId="1" r:id="rId1"/>
  </sheets>
  <calcPr calcId="125725"/>
</workbook>
</file>

<file path=xl/calcChain.xml><?xml version="1.0" encoding="utf-8"?>
<calcChain xmlns="http://schemas.openxmlformats.org/spreadsheetml/2006/main">
  <c r="P26" i="1"/>
  <c r="P27"/>
  <c r="P28"/>
  <c r="Q26"/>
  <c r="Q27"/>
  <c r="Q28"/>
  <c r="R26"/>
  <c r="R27"/>
  <c r="R28"/>
  <c r="R31"/>
  <c r="R32"/>
  <c r="R33"/>
  <c r="R34"/>
  <c r="Q31"/>
  <c r="Q32"/>
  <c r="Q33"/>
  <c r="Q34"/>
  <c r="P31"/>
  <c r="P32"/>
  <c r="P33"/>
  <c r="P34"/>
  <c r="R37"/>
  <c r="R38"/>
  <c r="R39"/>
  <c r="R40"/>
  <c r="R41"/>
  <c r="R42"/>
  <c r="Q37"/>
  <c r="Q38"/>
  <c r="Q39"/>
  <c r="Q40"/>
  <c r="Q41"/>
  <c r="Q42"/>
  <c r="P37"/>
  <c r="P38"/>
  <c r="P39"/>
  <c r="P40"/>
  <c r="P41"/>
  <c r="P42"/>
  <c r="R21"/>
  <c r="R22"/>
  <c r="R23"/>
  <c r="Q21"/>
  <c r="Q22"/>
  <c r="Q23"/>
  <c r="P21"/>
  <c r="P22"/>
  <c r="P23"/>
  <c r="R16"/>
  <c r="R17"/>
  <c r="R18"/>
  <c r="Q16"/>
  <c r="Q17"/>
  <c r="Q18"/>
  <c r="P16"/>
  <c r="P17"/>
  <c r="P18"/>
  <c r="R11"/>
  <c r="R12"/>
  <c r="R13"/>
  <c r="Q11"/>
  <c r="Q12"/>
  <c r="Q13"/>
  <c r="P11"/>
  <c r="P12"/>
  <c r="P13"/>
  <c r="P6"/>
  <c r="P7"/>
  <c r="P8"/>
  <c r="R6"/>
  <c r="R7"/>
  <c r="R8"/>
  <c r="Q6"/>
  <c r="Q7"/>
  <c r="Q8"/>
  <c r="L14"/>
  <c r="L15" s="1"/>
  <c r="C43"/>
  <c r="D43"/>
  <c r="D44" s="1"/>
  <c r="E43"/>
  <c r="E44" s="1"/>
  <c r="F43"/>
  <c r="F44" s="1"/>
  <c r="G43"/>
  <c r="G44" s="1"/>
  <c r="H43"/>
  <c r="H44" s="1"/>
  <c r="I43"/>
  <c r="I44" s="1"/>
  <c r="J43"/>
  <c r="J44" s="1"/>
  <c r="K43"/>
  <c r="K44" s="1"/>
  <c r="L43"/>
  <c r="L44" s="1"/>
  <c r="M43"/>
  <c r="M44" s="1"/>
  <c r="N43"/>
  <c r="N44" s="1"/>
  <c r="O43"/>
  <c r="O44" s="1"/>
  <c r="B43"/>
  <c r="B44" s="1"/>
  <c r="C35"/>
  <c r="C36" s="1"/>
  <c r="D35"/>
  <c r="D36" s="1"/>
  <c r="E35"/>
  <c r="E36" s="1"/>
  <c r="F35"/>
  <c r="F36" s="1"/>
  <c r="G35"/>
  <c r="G36" s="1"/>
  <c r="H35"/>
  <c r="H36" s="1"/>
  <c r="I35"/>
  <c r="I36" s="1"/>
  <c r="J35"/>
  <c r="J36" s="1"/>
  <c r="K35"/>
  <c r="K36" s="1"/>
  <c r="L35"/>
  <c r="L36" s="1"/>
  <c r="M35"/>
  <c r="M36" s="1"/>
  <c r="N35"/>
  <c r="N36" s="1"/>
  <c r="O35"/>
  <c r="O36" s="1"/>
  <c r="B35"/>
  <c r="B36" s="1"/>
  <c r="Q36" s="1"/>
  <c r="C29"/>
  <c r="C30" s="1"/>
  <c r="D29"/>
  <c r="E29"/>
  <c r="E30" s="1"/>
  <c r="F29"/>
  <c r="F30" s="1"/>
  <c r="G29"/>
  <c r="G30" s="1"/>
  <c r="H29"/>
  <c r="H30" s="1"/>
  <c r="I29"/>
  <c r="I30" s="1"/>
  <c r="J29"/>
  <c r="J30" s="1"/>
  <c r="K29"/>
  <c r="K30" s="1"/>
  <c r="L29"/>
  <c r="L30" s="1"/>
  <c r="M29"/>
  <c r="M30" s="1"/>
  <c r="N29"/>
  <c r="N30" s="1"/>
  <c r="O29"/>
  <c r="O30" s="1"/>
  <c r="B29"/>
  <c r="P29" s="1"/>
  <c r="C24"/>
  <c r="C25" s="1"/>
  <c r="D24"/>
  <c r="D25" s="1"/>
  <c r="E24"/>
  <c r="E25" s="1"/>
  <c r="F24"/>
  <c r="F25" s="1"/>
  <c r="G24"/>
  <c r="G25" s="1"/>
  <c r="H24"/>
  <c r="H25" s="1"/>
  <c r="I24"/>
  <c r="I25" s="1"/>
  <c r="J24"/>
  <c r="J25" s="1"/>
  <c r="K24"/>
  <c r="K25" s="1"/>
  <c r="L24"/>
  <c r="L25" s="1"/>
  <c r="M24"/>
  <c r="M25" s="1"/>
  <c r="N24"/>
  <c r="N25" s="1"/>
  <c r="O24"/>
  <c r="O25" s="1"/>
  <c r="B24"/>
  <c r="B25" s="1"/>
  <c r="Q25" s="1"/>
  <c r="C19"/>
  <c r="C20" s="1"/>
  <c r="D19"/>
  <c r="D20" s="1"/>
  <c r="E19"/>
  <c r="E20" s="1"/>
  <c r="F19"/>
  <c r="F20" s="1"/>
  <c r="G19"/>
  <c r="G20" s="1"/>
  <c r="H19"/>
  <c r="H20" s="1"/>
  <c r="I19"/>
  <c r="I20" s="1"/>
  <c r="J19"/>
  <c r="J20" s="1"/>
  <c r="K19"/>
  <c r="K20" s="1"/>
  <c r="L19"/>
  <c r="L20" s="1"/>
  <c r="M19"/>
  <c r="M20" s="1"/>
  <c r="N19"/>
  <c r="N20" s="1"/>
  <c r="O19"/>
  <c r="O20" s="1"/>
  <c r="B19"/>
  <c r="B20" s="1"/>
  <c r="D9"/>
  <c r="D10" s="1"/>
  <c r="C14"/>
  <c r="C15" s="1"/>
  <c r="D14"/>
  <c r="D15" s="1"/>
  <c r="E14"/>
  <c r="E15" s="1"/>
  <c r="F14"/>
  <c r="F15" s="1"/>
  <c r="G14"/>
  <c r="G15" s="1"/>
  <c r="H14"/>
  <c r="H15" s="1"/>
  <c r="I14"/>
  <c r="I15" s="1"/>
  <c r="J14"/>
  <c r="J15" s="1"/>
  <c r="K14"/>
  <c r="K15" s="1"/>
  <c r="M14"/>
  <c r="M15" s="1"/>
  <c r="N14"/>
  <c r="N15" s="1"/>
  <c r="O14"/>
  <c r="O15" s="1"/>
  <c r="O10"/>
  <c r="B14"/>
  <c r="B15" s="1"/>
  <c r="C9"/>
  <c r="C10" s="1"/>
  <c r="E9"/>
  <c r="E10" s="1"/>
  <c r="F9"/>
  <c r="F10" s="1"/>
  <c r="G9"/>
  <c r="G10" s="1"/>
  <c r="H9"/>
  <c r="H10" s="1"/>
  <c r="I9"/>
  <c r="I10" s="1"/>
  <c r="J9"/>
  <c r="J10" s="1"/>
  <c r="K9"/>
  <c r="K10" s="1"/>
  <c r="L9"/>
  <c r="L10" s="1"/>
  <c r="M9"/>
  <c r="M10" s="1"/>
  <c r="N9"/>
  <c r="N10" s="1"/>
  <c r="O9"/>
  <c r="B9"/>
  <c r="P44" l="1"/>
  <c r="R25"/>
  <c r="P36"/>
  <c r="P25"/>
  <c r="R36"/>
  <c r="R35"/>
  <c r="Q35"/>
  <c r="P35"/>
  <c r="R29"/>
  <c r="Q29"/>
  <c r="Q20"/>
  <c r="P9"/>
  <c r="R20"/>
  <c r="P15"/>
  <c r="Q15"/>
  <c r="B30"/>
  <c r="P19"/>
  <c r="P24"/>
  <c r="P20"/>
  <c r="R15"/>
  <c r="P14"/>
  <c r="P43"/>
  <c r="R9"/>
  <c r="Q9"/>
  <c r="B10"/>
  <c r="Q43"/>
  <c r="D30"/>
  <c r="R24"/>
  <c r="R19"/>
  <c r="C44"/>
  <c r="R43"/>
  <c r="R14"/>
  <c r="Q24"/>
  <c r="Q19"/>
  <c r="Q14"/>
  <c r="Q44" l="1"/>
  <c r="R44"/>
  <c r="R30"/>
  <c r="Q30"/>
  <c r="P30"/>
  <c r="R10"/>
  <c r="P10"/>
  <c r="Q10"/>
</calcChain>
</file>

<file path=xl/sharedStrings.xml><?xml version="1.0" encoding="utf-8"?>
<sst xmlns="http://schemas.openxmlformats.org/spreadsheetml/2006/main" count="40" uniqueCount="34">
  <si>
    <t>Inventory Item #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</si>
  <si>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</si>
  <si>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</si>
  <si>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</si>
  <si>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</si>
  <si>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</si>
  <si>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</si>
  <si>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</si>
  <si>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</si>
  <si>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</si>
  <si>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</si>
  <si>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</si>
  <si>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</si>
  <si>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</si>
  <si>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</si>
  <si>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AVERAGE</t>
  </si>
  <si>
    <t>TOTAL (Raw Data)</t>
  </si>
  <si>
    <t>LEARNER RESPONSE</t>
  </si>
  <si>
    <t xml:space="preserve">MODE </t>
  </si>
  <si>
    <t>MEDIAN</t>
  </si>
  <si>
    <t xml:space="preserve">Descriptive 
Statistical Information </t>
  </si>
  <si>
    <t>Misrepresentation of Negative Emotion</t>
  </si>
  <si>
    <t>Traditional Competitive Bargaining</t>
  </si>
  <si>
    <t>Attacking Oponent's Network</t>
  </si>
  <si>
    <t>Inappropriate Information Gathering</t>
  </si>
  <si>
    <t>Strategic Misrepresentaton of Positive Emotion</t>
  </si>
  <si>
    <t>False Promises</t>
  </si>
  <si>
    <t xml:space="preserve">Misrepresentation  </t>
  </si>
  <si>
    <t>Average</t>
  </si>
  <si>
    <t>SINS II Scale</t>
  </si>
  <si>
    <t>MBA</t>
  </si>
  <si>
    <t>Harvard</t>
  </si>
  <si>
    <t>Ohio State</t>
  </si>
  <si>
    <t>Vanderbilt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</si>
</sst>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3" borderId="4" xfId="0" applyFont="1" applyFill="1" applyBorder="1"/>
    <xf numFmtId="0" fontId="0" fillId="0" borderId="8" xfId="0" applyBorder="1"/>
    <xf numFmtId="0" fontId="0" fillId="3" borderId="13" xfId="0" applyFill="1" applyBorder="1"/>
    <xf numFmtId="0" fontId="0" fillId="3" borderId="9" xfId="0" applyFill="1" applyBorder="1"/>
    <xf numFmtId="0" fontId="1" fillId="3" borderId="11" xfId="0" applyFont="1" applyFill="1" applyBorder="1" applyAlignment="1">
      <alignment horizontal="center" vertical="center"/>
    </xf>
    <xf numFmtId="0" fontId="0" fillId="0" borderId="3" xfId="0" applyBorder="1"/>
    <xf numFmtId="2" fontId="0" fillId="0" borderId="10" xfId="0" applyNumberFormat="1" applyBorder="1"/>
    <xf numFmtId="0" fontId="0" fillId="0" borderId="21" xfId="0" applyBorder="1"/>
    <xf numFmtId="0" fontId="1" fillId="3" borderId="2" xfId="0" applyFont="1" applyFill="1" applyBorder="1"/>
    <xf numFmtId="0" fontId="1" fillId="0" borderId="13" xfId="0" applyFont="1" applyBorder="1" applyAlignment="1">
      <alignment horizontal="center"/>
    </xf>
    <xf numFmtId="0" fontId="0" fillId="2" borderId="15" xfId="0" applyFill="1" applyBorder="1"/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2" fontId="0" fillId="0" borderId="18" xfId="0" applyNumberFormat="1" applyBorder="1"/>
    <xf numFmtId="0" fontId="0" fillId="0" borderId="7" xfId="0" applyBorder="1"/>
    <xf numFmtId="0" fontId="2" fillId="0" borderId="9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3" borderId="26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4" xfId="0" applyFill="1" applyBorder="1"/>
    <xf numFmtId="0" fontId="0" fillId="2" borderId="3" xfId="0" applyFill="1" applyBorder="1"/>
    <xf numFmtId="0" fontId="0" fillId="0" borderId="22" xfId="0" applyBorder="1"/>
    <xf numFmtId="2" fontId="0" fillId="0" borderId="25" xfId="0" applyNumberFormat="1" applyBorder="1"/>
    <xf numFmtId="2" fontId="0" fillId="2" borderId="13" xfId="0" applyNumberFormat="1" applyFill="1" applyBorder="1"/>
    <xf numFmtId="2" fontId="0" fillId="2" borderId="9" xfId="0" applyNumberFormat="1" applyFill="1" applyBorder="1"/>
    <xf numFmtId="2" fontId="0" fillId="2" borderId="12" xfId="0" applyNumberFormat="1" applyFill="1" applyBorder="1"/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" fontId="0" fillId="2" borderId="7" xfId="0" applyNumberFormat="1" applyFill="1" applyBorder="1"/>
    <xf numFmtId="1" fontId="0" fillId="2" borderId="17" xfId="0" applyNumberFormat="1" applyFill="1" applyBorder="1"/>
    <xf numFmtId="1" fontId="0" fillId="0" borderId="17" xfId="0" applyNumberFormat="1" applyBorder="1"/>
    <xf numFmtId="1" fontId="0" fillId="0" borderId="19" xfId="0" applyNumberFormat="1" applyBorder="1"/>
    <xf numFmtId="1" fontId="0" fillId="2" borderId="16" xfId="0" applyNumberFormat="1" applyFill="1" applyBorder="1"/>
    <xf numFmtId="1" fontId="0" fillId="2" borderId="20" xfId="0" applyNumberFormat="1" applyFill="1" applyBorder="1"/>
    <xf numFmtId="1" fontId="0" fillId="2" borderId="1" xfId="0" applyNumberFormat="1" applyFill="1" applyBorder="1"/>
    <xf numFmtId="1" fontId="0" fillId="0" borderId="1" xfId="0" applyNumberFormat="1" applyBorder="1"/>
    <xf numFmtId="1" fontId="0" fillId="2" borderId="15" xfId="0" applyNumberFormat="1" applyFill="1" applyBorder="1"/>
    <xf numFmtId="1" fontId="0" fillId="0" borderId="29" xfId="0" applyNumberFormat="1" applyBorder="1"/>
    <xf numFmtId="0" fontId="1" fillId="5" borderId="23" xfId="0" applyFont="1" applyFill="1" applyBorder="1" applyAlignment="1">
      <alignment horizontal="center"/>
    </xf>
    <xf numFmtId="2" fontId="1" fillId="5" borderId="23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A8" workbookViewId="0">
      <selection activeCell="X13" sqref="X13"/>
    </sheetView>
  </sheetViews>
  <sheetFormatPr defaultRowHeight="15"/>
  <cols>
    <col min="1" max="1" width="15.7109375" bestFit="1" customWidth="1"/>
    <col min="2" max="2" width="6" customWidth="1"/>
    <col min="3" max="15" width="4.5703125" bestFit="1" customWidth="1"/>
    <col min="16" max="16" width="8.85546875" customWidth="1"/>
    <col min="17" max="17" width="6.85546875" bestFit="1" customWidth="1"/>
    <col min="18" max="18" width="8.28515625" bestFit="1" customWidth="1"/>
    <col min="19" max="19" width="10.28515625" bestFit="1" customWidth="1"/>
  </cols>
  <sheetData>
    <row r="1" spans="1:19" ht="15.75" thickBot="1"/>
    <row r="2" spans="1:19">
      <c r="A2" s="6"/>
      <c r="B2" s="56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2"/>
      <c r="Q2" s="52"/>
      <c r="R2" s="52"/>
      <c r="S2" s="26" t="s">
        <v>30</v>
      </c>
    </row>
    <row r="3" spans="1:19" ht="15.75" thickBot="1">
      <c r="A3" s="7"/>
      <c r="B3" s="55" t="s">
        <v>16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S3" s="27" t="s">
        <v>31</v>
      </c>
    </row>
    <row r="4" spans="1:19" s="1" customFormat="1" ht="15.75" thickBot="1">
      <c r="A4" s="8" t="s">
        <v>0</v>
      </c>
      <c r="B4" s="57" t="s">
        <v>17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3" t="s">
        <v>20</v>
      </c>
      <c r="Q4" s="54"/>
      <c r="R4" s="54"/>
      <c r="S4" s="27" t="s">
        <v>32</v>
      </c>
    </row>
    <row r="5" spans="1:19" ht="15" customHeight="1" thickBot="1">
      <c r="A5" s="12"/>
      <c r="B5" s="29" t="s">
        <v>1</v>
      </c>
      <c r="C5" s="29" t="s">
        <v>2</v>
      </c>
      <c r="D5" s="29" t="s">
        <v>3</v>
      </c>
      <c r="E5" s="29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4" t="s">
        <v>15</v>
      </c>
      <c r="Q5" s="38" t="s">
        <v>18</v>
      </c>
      <c r="R5" s="39" t="s">
        <v>19</v>
      </c>
      <c r="S5" s="28" t="s">
        <v>33</v>
      </c>
    </row>
    <row r="6" spans="1:19">
      <c r="A6" s="13">
        <v>10</v>
      </c>
      <c r="B6" s="14">
        <v>2</v>
      </c>
      <c r="C6" s="14">
        <v>7</v>
      </c>
      <c r="D6" s="14">
        <v>5</v>
      </c>
      <c r="E6" s="14">
        <v>6</v>
      </c>
      <c r="F6" s="14">
        <v>6</v>
      </c>
      <c r="G6" s="14">
        <v>7</v>
      </c>
      <c r="H6" s="14">
        <v>6</v>
      </c>
      <c r="I6" s="14">
        <v>7</v>
      </c>
      <c r="J6" s="14">
        <v>7</v>
      </c>
      <c r="K6" s="14">
        <v>6</v>
      </c>
      <c r="L6" s="14">
        <v>7</v>
      </c>
      <c r="M6" s="14">
        <v>7</v>
      </c>
      <c r="N6" s="14">
        <v>7</v>
      </c>
      <c r="O6" s="31">
        <v>6</v>
      </c>
      <c r="P6" s="37">
        <f t="shared" ref="P6:P8" si="0">SUM(B6:O6)/14</f>
        <v>6.1428571428571432</v>
      </c>
      <c r="Q6" s="45">
        <f t="shared" ref="Q6:Q8" si="1">MODE(B6:N6)</f>
        <v>7</v>
      </c>
      <c r="R6" s="40">
        <f t="shared" ref="R6:R8" si="2">MEDIAN(B6:N6)</f>
        <v>7</v>
      </c>
      <c r="S6" s="5"/>
    </row>
    <row r="7" spans="1:19">
      <c r="A7" s="15">
        <v>12</v>
      </c>
      <c r="B7" s="3">
        <v>2</v>
      </c>
      <c r="C7" s="3">
        <v>4</v>
      </c>
      <c r="D7" s="3">
        <v>5</v>
      </c>
      <c r="E7" s="3">
        <v>6</v>
      </c>
      <c r="F7" s="3">
        <v>6</v>
      </c>
      <c r="G7" s="3">
        <v>7</v>
      </c>
      <c r="H7" s="3">
        <v>4</v>
      </c>
      <c r="I7" s="3">
        <v>7</v>
      </c>
      <c r="J7" s="3">
        <v>6</v>
      </c>
      <c r="K7" s="3">
        <v>4</v>
      </c>
      <c r="L7" s="3">
        <v>7</v>
      </c>
      <c r="M7" s="3">
        <v>6</v>
      </c>
      <c r="N7" s="3">
        <v>7</v>
      </c>
      <c r="O7" s="32">
        <v>7</v>
      </c>
      <c r="P7" s="36">
        <f t="shared" si="0"/>
        <v>5.5714285714285712</v>
      </c>
      <c r="Q7" s="46">
        <f t="shared" si="1"/>
        <v>6</v>
      </c>
      <c r="R7" s="41">
        <f t="shared" si="2"/>
        <v>6</v>
      </c>
      <c r="S7" s="5"/>
    </row>
    <row r="8" spans="1:19">
      <c r="A8" s="15">
        <v>23</v>
      </c>
      <c r="B8" s="3">
        <v>1</v>
      </c>
      <c r="C8" s="3">
        <v>4</v>
      </c>
      <c r="D8" s="3">
        <v>4</v>
      </c>
      <c r="E8" s="3">
        <v>6</v>
      </c>
      <c r="F8" s="3">
        <v>5</v>
      </c>
      <c r="G8" s="3">
        <v>5</v>
      </c>
      <c r="H8" s="3">
        <v>1</v>
      </c>
      <c r="I8" s="3">
        <v>5</v>
      </c>
      <c r="J8" s="3">
        <v>5</v>
      </c>
      <c r="K8" s="3">
        <v>5</v>
      </c>
      <c r="L8" s="3">
        <v>7</v>
      </c>
      <c r="M8" s="3">
        <v>7</v>
      </c>
      <c r="N8" s="3">
        <v>7</v>
      </c>
      <c r="O8" s="32">
        <v>6</v>
      </c>
      <c r="P8" s="36">
        <f t="shared" si="0"/>
        <v>4.8571428571428568</v>
      </c>
      <c r="Q8" s="46">
        <f t="shared" si="1"/>
        <v>5</v>
      </c>
      <c r="R8" s="41">
        <f t="shared" si="2"/>
        <v>5</v>
      </c>
      <c r="S8" s="5"/>
    </row>
    <row r="9" spans="1:19" ht="35.25" thickBot="1">
      <c r="A9" s="16" t="s">
        <v>22</v>
      </c>
      <c r="B9" s="2">
        <f>SUM(B6:B8)</f>
        <v>5</v>
      </c>
      <c r="C9" s="2">
        <f t="shared" ref="C9:O9" si="3">SUM(C6:C8)</f>
        <v>15</v>
      </c>
      <c r="D9" s="2">
        <f>SUM(D6:D8)</f>
        <v>14</v>
      </c>
      <c r="E9" s="2">
        <f t="shared" si="3"/>
        <v>18</v>
      </c>
      <c r="F9" s="2">
        <f t="shared" si="3"/>
        <v>17</v>
      </c>
      <c r="G9" s="2">
        <f t="shared" si="3"/>
        <v>19</v>
      </c>
      <c r="H9" s="2">
        <f t="shared" si="3"/>
        <v>11</v>
      </c>
      <c r="I9" s="2">
        <f t="shared" si="3"/>
        <v>19</v>
      </c>
      <c r="J9" s="2">
        <f t="shared" si="3"/>
        <v>18</v>
      </c>
      <c r="K9" s="2">
        <f t="shared" si="3"/>
        <v>15</v>
      </c>
      <c r="L9" s="2">
        <f t="shared" si="3"/>
        <v>21</v>
      </c>
      <c r="M9" s="2">
        <f t="shared" si="3"/>
        <v>20</v>
      </c>
      <c r="N9" s="2">
        <f t="shared" si="3"/>
        <v>21</v>
      </c>
      <c r="O9" s="9">
        <f t="shared" si="3"/>
        <v>19</v>
      </c>
      <c r="P9" s="10">
        <f>SUM(B9:O9)/14</f>
        <v>16.571428571428573</v>
      </c>
      <c r="Q9" s="47">
        <f>MODE(B9:N9)</f>
        <v>15</v>
      </c>
      <c r="R9" s="42">
        <f>MEDIAN(B9:N9)</f>
        <v>18</v>
      </c>
      <c r="S9" s="5"/>
    </row>
    <row r="10" spans="1:19" ht="15.75" thickBot="1">
      <c r="A10" s="17" t="s">
        <v>28</v>
      </c>
      <c r="B10" s="18">
        <f>B9/3</f>
        <v>1.6666666666666667</v>
      </c>
      <c r="C10" s="18">
        <f t="shared" ref="C10:O10" si="4">C9/3</f>
        <v>5</v>
      </c>
      <c r="D10" s="18">
        <f t="shared" si="4"/>
        <v>4.666666666666667</v>
      </c>
      <c r="E10" s="18">
        <f t="shared" si="4"/>
        <v>6</v>
      </c>
      <c r="F10" s="18">
        <f t="shared" si="4"/>
        <v>5.666666666666667</v>
      </c>
      <c r="G10" s="18">
        <f t="shared" si="4"/>
        <v>6.333333333333333</v>
      </c>
      <c r="H10" s="18">
        <f t="shared" si="4"/>
        <v>3.6666666666666665</v>
      </c>
      <c r="I10" s="18">
        <f t="shared" si="4"/>
        <v>6.333333333333333</v>
      </c>
      <c r="J10" s="18">
        <f t="shared" si="4"/>
        <v>6</v>
      </c>
      <c r="K10" s="18">
        <f t="shared" si="4"/>
        <v>5</v>
      </c>
      <c r="L10" s="18">
        <f t="shared" si="4"/>
        <v>7</v>
      </c>
      <c r="M10" s="18">
        <f t="shared" si="4"/>
        <v>6.666666666666667</v>
      </c>
      <c r="N10" s="18">
        <f t="shared" si="4"/>
        <v>7</v>
      </c>
      <c r="O10" s="34">
        <f t="shared" si="4"/>
        <v>6.333333333333333</v>
      </c>
      <c r="P10" s="51">
        <f>SUM(B10:O10)/14</f>
        <v>5.5238095238095237</v>
      </c>
      <c r="Q10" s="49">
        <f>MODE(B10:N10)</f>
        <v>5</v>
      </c>
      <c r="R10" s="43">
        <f>MEDIAN(B10:N10)</f>
        <v>6</v>
      </c>
      <c r="S10" s="50">
        <v>5.5</v>
      </c>
    </row>
    <row r="11" spans="1:19">
      <c r="A11" s="13">
        <v>5</v>
      </c>
      <c r="B11" s="14">
        <v>1</v>
      </c>
      <c r="C11" s="14">
        <v>1</v>
      </c>
      <c r="D11" s="14">
        <v>1</v>
      </c>
      <c r="E11" s="14">
        <v>4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31">
        <v>1</v>
      </c>
      <c r="P11" s="35">
        <f t="shared" ref="P11:P13" si="5">SUM(B11:O11)/14</f>
        <v>1.2142857142857142</v>
      </c>
      <c r="Q11" s="48">
        <f t="shared" ref="Q11:Q13" si="6">MODE(B11:O11)</f>
        <v>1</v>
      </c>
      <c r="R11" s="44">
        <f t="shared" ref="R11:R13" si="7">MEDIAN(B11:O11)</f>
        <v>1</v>
      </c>
      <c r="S11" s="19"/>
    </row>
    <row r="12" spans="1:19">
      <c r="A12" s="15">
        <v>15</v>
      </c>
      <c r="B12" s="3">
        <v>1</v>
      </c>
      <c r="C12" s="3">
        <v>1</v>
      </c>
      <c r="D12" s="3">
        <v>1</v>
      </c>
      <c r="E12" s="3">
        <v>4</v>
      </c>
      <c r="F12" s="3">
        <v>1</v>
      </c>
      <c r="G12" s="3">
        <v>2</v>
      </c>
      <c r="H12" s="3">
        <v>1</v>
      </c>
      <c r="I12" s="3">
        <v>1</v>
      </c>
      <c r="J12" s="3">
        <v>1</v>
      </c>
      <c r="K12" s="3">
        <v>1</v>
      </c>
      <c r="L12" s="3">
        <v>5</v>
      </c>
      <c r="M12" s="3">
        <v>1</v>
      </c>
      <c r="N12" s="3">
        <v>1</v>
      </c>
      <c r="O12" s="32">
        <v>1</v>
      </c>
      <c r="P12" s="36">
        <f t="shared" si="5"/>
        <v>1.5714285714285714</v>
      </c>
      <c r="Q12" s="46">
        <f t="shared" si="6"/>
        <v>1</v>
      </c>
      <c r="R12" s="41">
        <f t="shared" si="7"/>
        <v>1</v>
      </c>
      <c r="S12" s="5"/>
    </row>
    <row r="13" spans="1:19">
      <c r="A13" s="15">
        <v>19</v>
      </c>
      <c r="B13" s="3">
        <v>1</v>
      </c>
      <c r="C13" s="3">
        <v>1</v>
      </c>
      <c r="D13" s="3">
        <v>1</v>
      </c>
      <c r="E13" s="3">
        <v>3</v>
      </c>
      <c r="F13" s="3">
        <v>1</v>
      </c>
      <c r="G13" s="3">
        <v>4</v>
      </c>
      <c r="H13" s="3">
        <v>1</v>
      </c>
      <c r="I13" s="3">
        <v>1</v>
      </c>
      <c r="J13" s="3">
        <v>1</v>
      </c>
      <c r="K13" s="3">
        <v>1</v>
      </c>
      <c r="L13" s="3">
        <v>7</v>
      </c>
      <c r="M13" s="3">
        <v>1</v>
      </c>
      <c r="N13" s="3">
        <v>1</v>
      </c>
      <c r="O13" s="32">
        <v>1</v>
      </c>
      <c r="P13" s="36">
        <f t="shared" si="5"/>
        <v>1.7857142857142858</v>
      </c>
      <c r="Q13" s="46">
        <f t="shared" si="6"/>
        <v>1</v>
      </c>
      <c r="R13" s="41">
        <f t="shared" si="7"/>
        <v>1</v>
      </c>
      <c r="S13" s="5"/>
    </row>
    <row r="14" spans="1:19" ht="24" thickBot="1">
      <c r="A14" s="16" t="s">
        <v>23</v>
      </c>
      <c r="B14" s="2">
        <f>SUM(B11:B13)</f>
        <v>3</v>
      </c>
      <c r="C14" s="2">
        <f t="shared" ref="C14:O14" si="8">SUM(C11:C13)</f>
        <v>3</v>
      </c>
      <c r="D14" s="2">
        <f t="shared" si="8"/>
        <v>3</v>
      </c>
      <c r="E14" s="2">
        <f t="shared" si="8"/>
        <v>11</v>
      </c>
      <c r="F14" s="2">
        <f t="shared" si="8"/>
        <v>3</v>
      </c>
      <c r="G14" s="2">
        <f t="shared" si="8"/>
        <v>7</v>
      </c>
      <c r="H14" s="2">
        <f t="shared" si="8"/>
        <v>3</v>
      </c>
      <c r="I14" s="2">
        <f t="shared" si="8"/>
        <v>3</v>
      </c>
      <c r="J14" s="2">
        <f t="shared" si="8"/>
        <v>3</v>
      </c>
      <c r="K14" s="2">
        <f t="shared" si="8"/>
        <v>3</v>
      </c>
      <c r="L14" s="2">
        <f t="shared" si="8"/>
        <v>13</v>
      </c>
      <c r="M14" s="2">
        <f t="shared" si="8"/>
        <v>3</v>
      </c>
      <c r="N14" s="2">
        <f t="shared" si="8"/>
        <v>3</v>
      </c>
      <c r="O14" s="9">
        <f t="shared" si="8"/>
        <v>3</v>
      </c>
      <c r="P14" s="10">
        <f>SUM(B14:O14)/14</f>
        <v>4.5714285714285712</v>
      </c>
      <c r="Q14" s="47">
        <f>MODE(B14:O14)</f>
        <v>3</v>
      </c>
      <c r="R14" s="42">
        <f>MEDIAN(B14:O14)</f>
        <v>3</v>
      </c>
      <c r="S14" s="5"/>
    </row>
    <row r="15" spans="1:19" ht="15.75" thickBot="1">
      <c r="A15" s="17" t="s">
        <v>28</v>
      </c>
      <c r="B15" s="18">
        <f>B14/3</f>
        <v>1</v>
      </c>
      <c r="C15" s="18">
        <f t="shared" ref="C15:O15" si="9">C14/3</f>
        <v>1</v>
      </c>
      <c r="D15" s="18">
        <f t="shared" si="9"/>
        <v>1</v>
      </c>
      <c r="E15" s="18">
        <f t="shared" si="9"/>
        <v>3.6666666666666665</v>
      </c>
      <c r="F15" s="18">
        <f t="shared" si="9"/>
        <v>1</v>
      </c>
      <c r="G15" s="18">
        <f t="shared" si="9"/>
        <v>2.3333333333333335</v>
      </c>
      <c r="H15" s="18">
        <f t="shared" si="9"/>
        <v>1</v>
      </c>
      <c r="I15" s="18">
        <f t="shared" si="9"/>
        <v>1</v>
      </c>
      <c r="J15" s="18">
        <f t="shared" si="9"/>
        <v>1</v>
      </c>
      <c r="K15" s="18">
        <f t="shared" si="9"/>
        <v>1</v>
      </c>
      <c r="L15" s="18">
        <f t="shared" si="9"/>
        <v>4.333333333333333</v>
      </c>
      <c r="M15" s="18">
        <f t="shared" si="9"/>
        <v>1</v>
      </c>
      <c r="N15" s="18">
        <f t="shared" si="9"/>
        <v>1</v>
      </c>
      <c r="O15" s="34">
        <f t="shared" si="9"/>
        <v>1</v>
      </c>
      <c r="P15" s="51">
        <f>SUM(B15:O15)/14</f>
        <v>1.5238095238095237</v>
      </c>
      <c r="Q15" s="49">
        <f>MODE(B15:O15)</f>
        <v>1</v>
      </c>
      <c r="R15" s="43">
        <f>MEDIAN(B15:O15)</f>
        <v>1</v>
      </c>
      <c r="S15" s="50">
        <v>1.91</v>
      </c>
    </row>
    <row r="16" spans="1:19">
      <c r="A16" s="13">
        <v>8</v>
      </c>
      <c r="B16" s="14">
        <v>2</v>
      </c>
      <c r="C16" s="14">
        <v>1</v>
      </c>
      <c r="D16" s="14">
        <v>1</v>
      </c>
      <c r="E16" s="14">
        <v>4</v>
      </c>
      <c r="F16" s="14">
        <v>1</v>
      </c>
      <c r="G16" s="14">
        <v>2</v>
      </c>
      <c r="H16" s="14">
        <v>1</v>
      </c>
      <c r="I16" s="14">
        <v>1</v>
      </c>
      <c r="J16" s="14">
        <v>2</v>
      </c>
      <c r="K16" s="14">
        <v>1</v>
      </c>
      <c r="L16" s="14">
        <v>6</v>
      </c>
      <c r="M16" s="14">
        <v>1</v>
      </c>
      <c r="N16" s="14">
        <v>1</v>
      </c>
      <c r="O16" s="31">
        <v>3</v>
      </c>
      <c r="P16" s="35">
        <f t="shared" ref="P16:P18" si="10">SUM(B16:O16)/14</f>
        <v>1.9285714285714286</v>
      </c>
      <c r="Q16" s="48">
        <f t="shared" ref="Q16:Q18" si="11">MODE(B16:O16)</f>
        <v>1</v>
      </c>
      <c r="R16" s="44">
        <f t="shared" ref="R16:R18" si="12">MEDIAN(B16:O16)</f>
        <v>1</v>
      </c>
      <c r="S16" s="19"/>
    </row>
    <row r="17" spans="1:19">
      <c r="A17" s="15">
        <v>21</v>
      </c>
      <c r="B17" s="3">
        <v>3</v>
      </c>
      <c r="C17" s="3">
        <v>1</v>
      </c>
      <c r="D17" s="3">
        <v>1</v>
      </c>
      <c r="E17" s="3">
        <v>2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6</v>
      </c>
      <c r="M17" s="3">
        <v>1</v>
      </c>
      <c r="N17" s="3">
        <v>1</v>
      </c>
      <c r="O17" s="32">
        <v>1</v>
      </c>
      <c r="P17" s="36">
        <f t="shared" si="10"/>
        <v>1.5714285714285714</v>
      </c>
      <c r="Q17" s="46">
        <f t="shared" si="11"/>
        <v>1</v>
      </c>
      <c r="R17" s="41">
        <f t="shared" si="12"/>
        <v>1</v>
      </c>
      <c r="S17" s="5"/>
    </row>
    <row r="18" spans="1:19">
      <c r="A18" s="15">
        <v>25</v>
      </c>
      <c r="B18" s="3">
        <v>1</v>
      </c>
      <c r="C18" s="3">
        <v>1</v>
      </c>
      <c r="D18" s="3">
        <v>1</v>
      </c>
      <c r="E18" s="3">
        <v>3</v>
      </c>
      <c r="F18" s="3">
        <v>2</v>
      </c>
      <c r="G18" s="3">
        <v>4</v>
      </c>
      <c r="H18" s="3">
        <v>1</v>
      </c>
      <c r="I18" s="3">
        <v>1</v>
      </c>
      <c r="J18" s="3">
        <v>1</v>
      </c>
      <c r="K18" s="3">
        <v>1</v>
      </c>
      <c r="L18" s="3">
        <v>7</v>
      </c>
      <c r="M18" s="3">
        <v>1</v>
      </c>
      <c r="N18" s="3">
        <v>1</v>
      </c>
      <c r="O18" s="32">
        <v>1</v>
      </c>
      <c r="P18" s="36">
        <f t="shared" si="10"/>
        <v>1.8571428571428572</v>
      </c>
      <c r="Q18" s="46">
        <f t="shared" si="11"/>
        <v>1</v>
      </c>
      <c r="R18" s="41">
        <f t="shared" si="12"/>
        <v>1</v>
      </c>
      <c r="S18" s="5"/>
    </row>
    <row r="19" spans="1:19" ht="35.25" thickBot="1">
      <c r="A19" s="16" t="s">
        <v>24</v>
      </c>
      <c r="B19" s="2">
        <f>SUM(B16:B18)</f>
        <v>6</v>
      </c>
      <c r="C19" s="2">
        <f t="shared" ref="C19:O19" si="13">SUM(C16:C18)</f>
        <v>3</v>
      </c>
      <c r="D19" s="2">
        <f t="shared" si="13"/>
        <v>3</v>
      </c>
      <c r="E19" s="2">
        <f t="shared" si="13"/>
        <v>9</v>
      </c>
      <c r="F19" s="2">
        <f t="shared" si="13"/>
        <v>4</v>
      </c>
      <c r="G19" s="2">
        <f t="shared" si="13"/>
        <v>7</v>
      </c>
      <c r="H19" s="2">
        <f t="shared" si="13"/>
        <v>3</v>
      </c>
      <c r="I19" s="2">
        <f t="shared" si="13"/>
        <v>3</v>
      </c>
      <c r="J19" s="2">
        <f t="shared" si="13"/>
        <v>4</v>
      </c>
      <c r="K19" s="2">
        <f t="shared" si="13"/>
        <v>3</v>
      </c>
      <c r="L19" s="2">
        <f t="shared" si="13"/>
        <v>19</v>
      </c>
      <c r="M19" s="2">
        <f t="shared" si="13"/>
        <v>3</v>
      </c>
      <c r="N19" s="2">
        <f t="shared" si="13"/>
        <v>3</v>
      </c>
      <c r="O19" s="9">
        <f t="shared" si="13"/>
        <v>5</v>
      </c>
      <c r="P19" s="10">
        <f>SUM(B19:O19)/14</f>
        <v>5.3571428571428568</v>
      </c>
      <c r="Q19" s="47">
        <f>MODE(B19:O19)</f>
        <v>3</v>
      </c>
      <c r="R19" s="42">
        <f>MEDIAN(B19:O19)</f>
        <v>3.5</v>
      </c>
      <c r="S19" s="5"/>
    </row>
    <row r="20" spans="1:19" ht="15.75" thickBot="1">
      <c r="A20" s="17" t="s">
        <v>28</v>
      </c>
      <c r="B20" s="18">
        <f>B19/3</f>
        <v>2</v>
      </c>
      <c r="C20" s="18">
        <f t="shared" ref="C20:O20" si="14">C19/3</f>
        <v>1</v>
      </c>
      <c r="D20" s="18">
        <f t="shared" si="14"/>
        <v>1</v>
      </c>
      <c r="E20" s="18">
        <f t="shared" si="14"/>
        <v>3</v>
      </c>
      <c r="F20" s="18">
        <f t="shared" si="14"/>
        <v>1.3333333333333333</v>
      </c>
      <c r="G20" s="18">
        <f t="shared" si="14"/>
        <v>2.3333333333333335</v>
      </c>
      <c r="H20" s="18">
        <f t="shared" si="14"/>
        <v>1</v>
      </c>
      <c r="I20" s="18">
        <f t="shared" si="14"/>
        <v>1</v>
      </c>
      <c r="J20" s="18">
        <f t="shared" si="14"/>
        <v>1.3333333333333333</v>
      </c>
      <c r="K20" s="18">
        <f t="shared" si="14"/>
        <v>1</v>
      </c>
      <c r="L20" s="18">
        <f t="shared" si="14"/>
        <v>6.333333333333333</v>
      </c>
      <c r="M20" s="18">
        <f t="shared" si="14"/>
        <v>1</v>
      </c>
      <c r="N20" s="18">
        <f t="shared" si="14"/>
        <v>1</v>
      </c>
      <c r="O20" s="34">
        <f t="shared" si="14"/>
        <v>1.6666666666666667</v>
      </c>
      <c r="P20" s="51">
        <f>SUM(B20:O20)/14</f>
        <v>1.785714285714286</v>
      </c>
      <c r="Q20" s="49">
        <f>MODE(B20:O20)</f>
        <v>1</v>
      </c>
      <c r="R20" s="43">
        <f>MEDIAN(B20:O20)</f>
        <v>1.1666666666666665</v>
      </c>
      <c r="S20" s="50">
        <v>2.1</v>
      </c>
    </row>
    <row r="21" spans="1:19">
      <c r="A21" s="13">
        <v>2</v>
      </c>
      <c r="B21" s="14">
        <v>4</v>
      </c>
      <c r="C21" s="14">
        <v>4</v>
      </c>
      <c r="D21" s="14">
        <v>1</v>
      </c>
      <c r="E21" s="14">
        <v>7</v>
      </c>
      <c r="F21" s="14">
        <v>5</v>
      </c>
      <c r="G21" s="14">
        <v>6</v>
      </c>
      <c r="H21" s="14">
        <v>1</v>
      </c>
      <c r="I21" s="14">
        <v>4</v>
      </c>
      <c r="J21" s="14">
        <v>5</v>
      </c>
      <c r="K21" s="14">
        <v>4</v>
      </c>
      <c r="L21" s="14">
        <v>2</v>
      </c>
      <c r="M21" s="14">
        <v>4</v>
      </c>
      <c r="N21" s="14">
        <v>5</v>
      </c>
      <c r="O21" s="31">
        <v>7</v>
      </c>
      <c r="P21" s="35">
        <f t="shared" ref="P21:P23" si="15">SUM(B21:O21)/14</f>
        <v>4.2142857142857144</v>
      </c>
      <c r="Q21" s="48">
        <f t="shared" ref="Q21:Q23" si="16">MODE(B21:O21)</f>
        <v>4</v>
      </c>
      <c r="R21" s="44">
        <f t="shared" ref="R21:R23" si="17">MEDIAN(B21:O21)</f>
        <v>4</v>
      </c>
      <c r="S21" s="19"/>
    </row>
    <row r="22" spans="1:19">
      <c r="A22" s="15">
        <v>7</v>
      </c>
      <c r="B22" s="3">
        <v>4</v>
      </c>
      <c r="C22" s="3">
        <v>4</v>
      </c>
      <c r="D22" s="3">
        <v>1</v>
      </c>
      <c r="E22" s="3">
        <v>3</v>
      </c>
      <c r="F22" s="3">
        <v>6</v>
      </c>
      <c r="G22" s="3">
        <v>7</v>
      </c>
      <c r="H22" s="3">
        <v>1</v>
      </c>
      <c r="I22" s="3">
        <v>6</v>
      </c>
      <c r="J22" s="3">
        <v>6</v>
      </c>
      <c r="K22" s="3">
        <v>4</v>
      </c>
      <c r="L22" s="3">
        <v>4</v>
      </c>
      <c r="M22" s="3">
        <v>5</v>
      </c>
      <c r="N22" s="3">
        <v>6</v>
      </c>
      <c r="O22" s="32">
        <v>6</v>
      </c>
      <c r="P22" s="36">
        <f t="shared" si="15"/>
        <v>4.5</v>
      </c>
      <c r="Q22" s="46">
        <f t="shared" si="16"/>
        <v>6</v>
      </c>
      <c r="R22" s="41">
        <f t="shared" si="17"/>
        <v>4.5</v>
      </c>
      <c r="S22" s="5"/>
    </row>
    <row r="23" spans="1:19">
      <c r="A23" s="15">
        <v>17</v>
      </c>
      <c r="B23" s="3">
        <v>1</v>
      </c>
      <c r="C23" s="3">
        <v>1</v>
      </c>
      <c r="D23" s="3">
        <v>1</v>
      </c>
      <c r="E23" s="3">
        <v>6</v>
      </c>
      <c r="F23" s="3">
        <v>3</v>
      </c>
      <c r="G23" s="3">
        <v>6</v>
      </c>
      <c r="H23" s="3">
        <v>1</v>
      </c>
      <c r="I23" s="3">
        <v>6</v>
      </c>
      <c r="J23" s="3">
        <v>3</v>
      </c>
      <c r="K23" s="3">
        <v>3</v>
      </c>
      <c r="L23" s="3">
        <v>7</v>
      </c>
      <c r="M23" s="3">
        <v>5</v>
      </c>
      <c r="N23" s="3">
        <v>5</v>
      </c>
      <c r="O23" s="32">
        <v>2</v>
      </c>
      <c r="P23" s="36">
        <f t="shared" si="15"/>
        <v>3.5714285714285716</v>
      </c>
      <c r="Q23" s="46">
        <f t="shared" si="16"/>
        <v>1</v>
      </c>
      <c r="R23" s="41">
        <f t="shared" si="17"/>
        <v>3</v>
      </c>
      <c r="S23" s="5"/>
    </row>
    <row r="24" spans="1:19" ht="35.25" thickBot="1">
      <c r="A24" s="16" t="s">
        <v>25</v>
      </c>
      <c r="B24" s="2">
        <f>SUM(B21:B23)</f>
        <v>9</v>
      </c>
      <c r="C24" s="2">
        <f t="shared" ref="C24:O24" si="18">SUM(C21:C23)</f>
        <v>9</v>
      </c>
      <c r="D24" s="2">
        <f t="shared" si="18"/>
        <v>3</v>
      </c>
      <c r="E24" s="2">
        <f t="shared" si="18"/>
        <v>16</v>
      </c>
      <c r="F24" s="2">
        <f t="shared" si="18"/>
        <v>14</v>
      </c>
      <c r="G24" s="2">
        <f t="shared" si="18"/>
        <v>19</v>
      </c>
      <c r="H24" s="2">
        <f t="shared" si="18"/>
        <v>3</v>
      </c>
      <c r="I24" s="2">
        <f t="shared" si="18"/>
        <v>16</v>
      </c>
      <c r="J24" s="2">
        <f t="shared" si="18"/>
        <v>14</v>
      </c>
      <c r="K24" s="2">
        <f t="shared" si="18"/>
        <v>11</v>
      </c>
      <c r="L24" s="2">
        <f t="shared" si="18"/>
        <v>13</v>
      </c>
      <c r="M24" s="2">
        <f t="shared" si="18"/>
        <v>14</v>
      </c>
      <c r="N24" s="2">
        <f t="shared" si="18"/>
        <v>16</v>
      </c>
      <c r="O24" s="9">
        <f t="shared" si="18"/>
        <v>15</v>
      </c>
      <c r="P24" s="10">
        <f>SUM(B24:O24)/14</f>
        <v>12.285714285714286</v>
      </c>
      <c r="Q24" s="47">
        <f>MODE(B24:O24)</f>
        <v>16</v>
      </c>
      <c r="R24" s="42">
        <f>MEDIAN(B24:O24)</f>
        <v>14</v>
      </c>
      <c r="S24" s="5"/>
    </row>
    <row r="25" spans="1:19" ht="15.75" thickBot="1">
      <c r="A25" s="17" t="s">
        <v>28</v>
      </c>
      <c r="B25" s="18">
        <f>B24/3</f>
        <v>3</v>
      </c>
      <c r="C25" s="18">
        <f t="shared" ref="C25:O25" si="19">C24/3</f>
        <v>3</v>
      </c>
      <c r="D25" s="18">
        <f t="shared" si="19"/>
        <v>1</v>
      </c>
      <c r="E25" s="18">
        <f t="shared" si="19"/>
        <v>5.333333333333333</v>
      </c>
      <c r="F25" s="18">
        <f t="shared" si="19"/>
        <v>4.666666666666667</v>
      </c>
      <c r="G25" s="18">
        <f t="shared" si="19"/>
        <v>6.333333333333333</v>
      </c>
      <c r="H25" s="18">
        <f t="shared" si="19"/>
        <v>1</v>
      </c>
      <c r="I25" s="18">
        <f t="shared" si="19"/>
        <v>5.333333333333333</v>
      </c>
      <c r="J25" s="18">
        <f t="shared" si="19"/>
        <v>4.666666666666667</v>
      </c>
      <c r="K25" s="18">
        <f t="shared" si="19"/>
        <v>3.6666666666666665</v>
      </c>
      <c r="L25" s="18">
        <f t="shared" si="19"/>
        <v>4.333333333333333</v>
      </c>
      <c r="M25" s="18">
        <f t="shared" si="19"/>
        <v>4.666666666666667</v>
      </c>
      <c r="N25" s="18">
        <f t="shared" si="19"/>
        <v>5.333333333333333</v>
      </c>
      <c r="O25" s="34">
        <f t="shared" si="19"/>
        <v>5</v>
      </c>
      <c r="P25" s="51">
        <f>SUM(B25:O25)/14</f>
        <v>4.0952380952380949</v>
      </c>
      <c r="Q25" s="49">
        <f>MODE(B25:O25)</f>
        <v>5.333333333333333</v>
      </c>
      <c r="R25" s="43">
        <f>MEDIAN(B25:O25)</f>
        <v>4.666666666666667</v>
      </c>
      <c r="S25" s="50">
        <v>1.67</v>
      </c>
    </row>
    <row r="26" spans="1:19">
      <c r="A26" s="13">
        <v>1</v>
      </c>
      <c r="B26" s="14">
        <v>1</v>
      </c>
      <c r="C26" s="14">
        <v>1</v>
      </c>
      <c r="D26" s="14">
        <v>1</v>
      </c>
      <c r="E26" s="14">
        <v>2</v>
      </c>
      <c r="F26" s="14">
        <v>4</v>
      </c>
      <c r="G26" s="14">
        <v>4</v>
      </c>
      <c r="H26" s="14">
        <v>0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31">
        <v>1</v>
      </c>
      <c r="P26" s="35">
        <f t="shared" ref="P26:P29" si="20">SUM(B26:O26)/14</f>
        <v>1.4285714285714286</v>
      </c>
      <c r="Q26" s="48">
        <f t="shared" ref="Q26:Q29" si="21">MODE(B26:O26)</f>
        <v>1</v>
      </c>
      <c r="R26" s="44">
        <f t="shared" ref="R26:R29" si="22">MEDIAN(B26:O26)</f>
        <v>1</v>
      </c>
      <c r="S26" s="19"/>
    </row>
    <row r="27" spans="1:19">
      <c r="A27" s="15">
        <v>14</v>
      </c>
      <c r="B27" s="3">
        <v>1</v>
      </c>
      <c r="C27" s="3">
        <v>1</v>
      </c>
      <c r="D27" s="3">
        <v>1</v>
      </c>
      <c r="E27" s="3">
        <v>4</v>
      </c>
      <c r="F27" s="3">
        <v>2</v>
      </c>
      <c r="G27" s="3">
        <v>3</v>
      </c>
      <c r="H27" s="3">
        <v>0</v>
      </c>
      <c r="I27" s="3">
        <v>2</v>
      </c>
      <c r="J27" s="3">
        <v>1</v>
      </c>
      <c r="K27" s="3">
        <v>1</v>
      </c>
      <c r="L27" s="3">
        <v>3</v>
      </c>
      <c r="M27" s="3">
        <v>1</v>
      </c>
      <c r="N27" s="3">
        <v>1</v>
      </c>
      <c r="O27" s="32">
        <v>1</v>
      </c>
      <c r="P27" s="36">
        <f t="shared" si="20"/>
        <v>1.5714285714285714</v>
      </c>
      <c r="Q27" s="46">
        <f t="shared" si="21"/>
        <v>1</v>
      </c>
      <c r="R27" s="41">
        <f t="shared" si="22"/>
        <v>1</v>
      </c>
      <c r="S27" s="5"/>
    </row>
    <row r="28" spans="1:19">
      <c r="A28" s="15">
        <v>24</v>
      </c>
      <c r="B28" s="3">
        <v>1</v>
      </c>
      <c r="C28" s="3">
        <v>1</v>
      </c>
      <c r="D28" s="3">
        <v>1</v>
      </c>
      <c r="E28" s="3">
        <v>6</v>
      </c>
      <c r="F28" s="3">
        <v>2</v>
      </c>
      <c r="G28" s="3">
        <v>2</v>
      </c>
      <c r="H28" s="3">
        <v>0</v>
      </c>
      <c r="I28" s="3">
        <v>2</v>
      </c>
      <c r="J28" s="3">
        <v>1</v>
      </c>
      <c r="K28" s="3">
        <v>1</v>
      </c>
      <c r="L28" s="3">
        <v>4</v>
      </c>
      <c r="M28" s="3">
        <v>1</v>
      </c>
      <c r="N28" s="3">
        <v>1</v>
      </c>
      <c r="O28" s="32">
        <v>1</v>
      </c>
      <c r="P28" s="36">
        <f t="shared" si="20"/>
        <v>1.7142857142857142</v>
      </c>
      <c r="Q28" s="46">
        <f t="shared" si="21"/>
        <v>1</v>
      </c>
      <c r="R28" s="41">
        <f t="shared" si="22"/>
        <v>1</v>
      </c>
      <c r="S28" s="5"/>
    </row>
    <row r="29" spans="1:19" ht="15.75" thickBot="1">
      <c r="A29" s="20" t="s">
        <v>26</v>
      </c>
      <c r="B29" s="2">
        <f>SUM(B26:B28)</f>
        <v>3</v>
      </c>
      <c r="C29" s="2">
        <f t="shared" ref="C29:O29" si="23">SUM(C26:C28)</f>
        <v>3</v>
      </c>
      <c r="D29" s="2">
        <f t="shared" si="23"/>
        <v>3</v>
      </c>
      <c r="E29" s="2">
        <f t="shared" si="23"/>
        <v>12</v>
      </c>
      <c r="F29" s="2">
        <f t="shared" si="23"/>
        <v>8</v>
      </c>
      <c r="G29" s="2">
        <f t="shared" si="23"/>
        <v>9</v>
      </c>
      <c r="H29" s="2">
        <f t="shared" si="23"/>
        <v>0</v>
      </c>
      <c r="I29" s="2">
        <f t="shared" si="23"/>
        <v>5</v>
      </c>
      <c r="J29" s="2">
        <f t="shared" si="23"/>
        <v>3</v>
      </c>
      <c r="K29" s="2">
        <f t="shared" si="23"/>
        <v>3</v>
      </c>
      <c r="L29" s="2">
        <f t="shared" si="23"/>
        <v>8</v>
      </c>
      <c r="M29" s="2">
        <f t="shared" si="23"/>
        <v>3</v>
      </c>
      <c r="N29" s="2">
        <f t="shared" si="23"/>
        <v>3</v>
      </c>
      <c r="O29" s="9">
        <f t="shared" si="23"/>
        <v>3</v>
      </c>
      <c r="P29" s="10">
        <f t="shared" si="20"/>
        <v>4.7142857142857144</v>
      </c>
      <c r="Q29" s="47">
        <f t="shared" si="21"/>
        <v>3</v>
      </c>
      <c r="R29" s="42">
        <f t="shared" si="22"/>
        <v>3</v>
      </c>
      <c r="S29" s="5"/>
    </row>
    <row r="30" spans="1:19" ht="15.75" thickBot="1">
      <c r="A30" s="21" t="s">
        <v>28</v>
      </c>
      <c r="B30" s="18">
        <f>B29/3</f>
        <v>1</v>
      </c>
      <c r="C30" s="18">
        <f t="shared" ref="C30:O30" si="24">C29/3</f>
        <v>1</v>
      </c>
      <c r="D30" s="18">
        <f t="shared" si="24"/>
        <v>1</v>
      </c>
      <c r="E30" s="18">
        <f t="shared" si="24"/>
        <v>4</v>
      </c>
      <c r="F30" s="18">
        <f t="shared" si="24"/>
        <v>2.6666666666666665</v>
      </c>
      <c r="G30" s="18">
        <f t="shared" si="24"/>
        <v>3</v>
      </c>
      <c r="H30" s="18">
        <f t="shared" si="24"/>
        <v>0</v>
      </c>
      <c r="I30" s="18">
        <f t="shared" si="24"/>
        <v>1.6666666666666667</v>
      </c>
      <c r="J30" s="18">
        <f t="shared" si="24"/>
        <v>1</v>
      </c>
      <c r="K30" s="18">
        <f t="shared" si="24"/>
        <v>1</v>
      </c>
      <c r="L30" s="18">
        <f t="shared" si="24"/>
        <v>2.6666666666666665</v>
      </c>
      <c r="M30" s="18">
        <f t="shared" si="24"/>
        <v>1</v>
      </c>
      <c r="N30" s="18">
        <f t="shared" si="24"/>
        <v>1</v>
      </c>
      <c r="O30" s="34">
        <f t="shared" si="24"/>
        <v>1</v>
      </c>
      <c r="P30" s="51">
        <f>SUM(B30:O30)/14</f>
        <v>1.5714285714285714</v>
      </c>
      <c r="Q30" s="49">
        <f>MODE(B30:O30)</f>
        <v>1</v>
      </c>
      <c r="R30" s="43">
        <f>MEDIAN(B30:O30)</f>
        <v>1</v>
      </c>
      <c r="S30" s="50">
        <v>2.06</v>
      </c>
    </row>
    <row r="31" spans="1:19">
      <c r="A31" s="13">
        <v>3</v>
      </c>
      <c r="B31" s="14">
        <v>1</v>
      </c>
      <c r="C31" s="14">
        <v>1</v>
      </c>
      <c r="D31" s="14">
        <v>1</v>
      </c>
      <c r="E31" s="14">
        <v>4</v>
      </c>
      <c r="F31" s="14">
        <v>1</v>
      </c>
      <c r="G31" s="14">
        <v>6</v>
      </c>
      <c r="H31" s="14">
        <v>0</v>
      </c>
      <c r="I31" s="14">
        <v>4</v>
      </c>
      <c r="J31" s="14">
        <v>1</v>
      </c>
      <c r="K31" s="14">
        <v>2</v>
      </c>
      <c r="L31" s="14">
        <v>7</v>
      </c>
      <c r="M31" s="14">
        <v>1</v>
      </c>
      <c r="N31" s="14">
        <v>1</v>
      </c>
      <c r="O31" s="31">
        <v>1</v>
      </c>
      <c r="P31" s="35">
        <f t="shared" ref="P31:P35" si="25">SUM(B31:O31)/14</f>
        <v>2.2142857142857144</v>
      </c>
      <c r="Q31" s="48">
        <f t="shared" ref="Q31:Q35" si="26">MODE(B31:O31)</f>
        <v>1</v>
      </c>
      <c r="R31" s="44">
        <f t="shared" ref="R31:R35" si="27">MEDIAN(B31:O31)</f>
        <v>1</v>
      </c>
      <c r="S31" s="19"/>
    </row>
    <row r="32" spans="1:19">
      <c r="A32" s="15">
        <v>6</v>
      </c>
      <c r="B32" s="3">
        <v>1</v>
      </c>
      <c r="C32" s="3">
        <v>1</v>
      </c>
      <c r="D32" s="3">
        <v>3</v>
      </c>
      <c r="E32" s="3">
        <v>6</v>
      </c>
      <c r="F32" s="3">
        <v>1</v>
      </c>
      <c r="G32" s="3">
        <v>3</v>
      </c>
      <c r="H32" s="3">
        <v>0</v>
      </c>
      <c r="I32" s="3">
        <v>5</v>
      </c>
      <c r="J32" s="3">
        <v>2</v>
      </c>
      <c r="K32" s="3">
        <v>2</v>
      </c>
      <c r="L32" s="3">
        <v>4</v>
      </c>
      <c r="M32" s="3">
        <v>4</v>
      </c>
      <c r="N32" s="3">
        <v>3</v>
      </c>
      <c r="O32" s="32">
        <v>3</v>
      </c>
      <c r="P32" s="36">
        <f t="shared" si="25"/>
        <v>2.7142857142857144</v>
      </c>
      <c r="Q32" s="46">
        <f t="shared" si="26"/>
        <v>3</v>
      </c>
      <c r="R32" s="41">
        <f t="shared" si="27"/>
        <v>3</v>
      </c>
      <c r="S32" s="5"/>
    </row>
    <row r="33" spans="1:19">
      <c r="A33" s="15">
        <v>16</v>
      </c>
      <c r="B33" s="3">
        <v>1</v>
      </c>
      <c r="C33" s="3">
        <v>1</v>
      </c>
      <c r="D33" s="3">
        <v>5</v>
      </c>
      <c r="E33" s="3">
        <v>7</v>
      </c>
      <c r="F33" s="3">
        <v>4</v>
      </c>
      <c r="G33" s="3">
        <v>6</v>
      </c>
      <c r="H33" s="3">
        <v>0</v>
      </c>
      <c r="I33" s="3">
        <v>6</v>
      </c>
      <c r="J33" s="3">
        <v>1</v>
      </c>
      <c r="K33" s="3">
        <v>2</v>
      </c>
      <c r="L33" s="3">
        <v>6</v>
      </c>
      <c r="M33" s="3">
        <v>3</v>
      </c>
      <c r="N33" s="3">
        <v>1</v>
      </c>
      <c r="O33" s="32">
        <v>1</v>
      </c>
      <c r="P33" s="36">
        <f t="shared" si="25"/>
        <v>3.1428571428571428</v>
      </c>
      <c r="Q33" s="46">
        <f t="shared" si="26"/>
        <v>1</v>
      </c>
      <c r="R33" s="41">
        <f t="shared" si="27"/>
        <v>2.5</v>
      </c>
      <c r="S33" s="5"/>
    </row>
    <row r="34" spans="1:19">
      <c r="A34" s="15">
        <v>18</v>
      </c>
      <c r="B34" s="3">
        <v>1</v>
      </c>
      <c r="C34" s="3">
        <v>1</v>
      </c>
      <c r="D34" s="3">
        <v>0</v>
      </c>
      <c r="E34" s="3">
        <v>0</v>
      </c>
      <c r="F34" s="3">
        <v>4</v>
      </c>
      <c r="G34" s="3">
        <v>0</v>
      </c>
      <c r="H34" s="3">
        <v>0</v>
      </c>
      <c r="I34" s="3">
        <v>2</v>
      </c>
      <c r="J34" s="3">
        <v>0</v>
      </c>
      <c r="K34" s="3">
        <v>1</v>
      </c>
      <c r="L34" s="3">
        <v>7</v>
      </c>
      <c r="M34" s="3">
        <v>1</v>
      </c>
      <c r="N34" s="3">
        <v>1</v>
      </c>
      <c r="O34" s="32">
        <v>2</v>
      </c>
      <c r="P34" s="36">
        <f t="shared" si="25"/>
        <v>1.4285714285714286</v>
      </c>
      <c r="Q34" s="46">
        <f t="shared" si="26"/>
        <v>1</v>
      </c>
      <c r="R34" s="41">
        <f t="shared" si="27"/>
        <v>1</v>
      </c>
      <c r="S34" s="5"/>
    </row>
    <row r="35" spans="1:19" ht="15.75" thickBot="1">
      <c r="A35" s="22" t="s">
        <v>27</v>
      </c>
      <c r="B35" s="2">
        <f>SUM(B31:B34)</f>
        <v>4</v>
      </c>
      <c r="C35" s="2">
        <f t="shared" ref="C35:O35" si="28">SUM(C31:C34)</f>
        <v>4</v>
      </c>
      <c r="D35" s="2">
        <f t="shared" si="28"/>
        <v>9</v>
      </c>
      <c r="E35" s="2">
        <f t="shared" si="28"/>
        <v>17</v>
      </c>
      <c r="F35" s="2">
        <f t="shared" si="28"/>
        <v>10</v>
      </c>
      <c r="G35" s="2">
        <f t="shared" si="28"/>
        <v>15</v>
      </c>
      <c r="H35" s="2">
        <f t="shared" si="28"/>
        <v>0</v>
      </c>
      <c r="I35" s="2">
        <f t="shared" si="28"/>
        <v>17</v>
      </c>
      <c r="J35" s="2">
        <f t="shared" si="28"/>
        <v>4</v>
      </c>
      <c r="K35" s="2">
        <f t="shared" si="28"/>
        <v>7</v>
      </c>
      <c r="L35" s="2">
        <f t="shared" si="28"/>
        <v>24</v>
      </c>
      <c r="M35" s="2">
        <f t="shared" si="28"/>
        <v>9</v>
      </c>
      <c r="N35" s="2">
        <f t="shared" si="28"/>
        <v>6</v>
      </c>
      <c r="O35" s="9">
        <f t="shared" si="28"/>
        <v>7</v>
      </c>
      <c r="P35" s="10">
        <f t="shared" si="25"/>
        <v>9.5</v>
      </c>
      <c r="Q35" s="47">
        <f t="shared" si="26"/>
        <v>4</v>
      </c>
      <c r="R35" s="42">
        <f t="shared" si="27"/>
        <v>8</v>
      </c>
      <c r="S35" s="5"/>
    </row>
    <row r="36" spans="1:19" ht="15.75" thickBot="1">
      <c r="A36" s="23" t="s">
        <v>28</v>
      </c>
      <c r="B36" s="18">
        <f>B35/4</f>
        <v>1</v>
      </c>
      <c r="C36" s="18">
        <f t="shared" ref="C36:O36" si="29">C35/4</f>
        <v>1</v>
      </c>
      <c r="D36" s="18">
        <f t="shared" si="29"/>
        <v>2.25</v>
      </c>
      <c r="E36" s="18">
        <f t="shared" si="29"/>
        <v>4.25</v>
      </c>
      <c r="F36" s="18">
        <f t="shared" si="29"/>
        <v>2.5</v>
      </c>
      <c r="G36" s="18">
        <f t="shared" si="29"/>
        <v>3.75</v>
      </c>
      <c r="H36" s="18">
        <f t="shared" si="29"/>
        <v>0</v>
      </c>
      <c r="I36" s="18">
        <f t="shared" si="29"/>
        <v>4.25</v>
      </c>
      <c r="J36" s="18">
        <f t="shared" si="29"/>
        <v>1</v>
      </c>
      <c r="K36" s="18">
        <f t="shared" si="29"/>
        <v>1.75</v>
      </c>
      <c r="L36" s="18">
        <f t="shared" si="29"/>
        <v>6</v>
      </c>
      <c r="M36" s="18">
        <f t="shared" si="29"/>
        <v>2.25</v>
      </c>
      <c r="N36" s="18">
        <f t="shared" si="29"/>
        <v>1.5</v>
      </c>
      <c r="O36" s="34">
        <f t="shared" si="29"/>
        <v>1.75</v>
      </c>
      <c r="P36" s="51">
        <f>SUM(B36:O36)/14</f>
        <v>2.375</v>
      </c>
      <c r="Q36" s="49">
        <f>MODE(B36:O36)</f>
        <v>1</v>
      </c>
      <c r="R36" s="43">
        <f>MEDIAN(B36:O36)</f>
        <v>2</v>
      </c>
      <c r="S36" s="50">
        <v>3.02</v>
      </c>
    </row>
    <row r="37" spans="1:19">
      <c r="A37" s="13">
        <v>4</v>
      </c>
      <c r="B37" s="14">
        <v>2</v>
      </c>
      <c r="C37" s="14">
        <v>1</v>
      </c>
      <c r="D37" s="14">
        <v>1</v>
      </c>
      <c r="E37" s="14">
        <v>6</v>
      </c>
      <c r="F37" s="14">
        <v>3</v>
      </c>
      <c r="G37" s="14">
        <v>6</v>
      </c>
      <c r="H37" s="14">
        <v>0</v>
      </c>
      <c r="I37" s="14">
        <v>6</v>
      </c>
      <c r="J37" s="14">
        <v>6</v>
      </c>
      <c r="K37" s="14">
        <v>3</v>
      </c>
      <c r="L37" s="14">
        <v>6</v>
      </c>
      <c r="M37" s="14">
        <v>5</v>
      </c>
      <c r="N37" s="14">
        <v>1</v>
      </c>
      <c r="O37" s="31">
        <v>4</v>
      </c>
      <c r="P37" s="35">
        <f t="shared" ref="P37:P42" si="30">SUM(B37:O37)/14</f>
        <v>3.5714285714285716</v>
      </c>
      <c r="Q37" s="48">
        <f t="shared" ref="Q37:Q42" si="31">MODE(B37:O37)</f>
        <v>6</v>
      </c>
      <c r="R37" s="44">
        <f t="shared" ref="R37:R42" si="32">MEDIAN(B37:O37)</f>
        <v>3.5</v>
      </c>
      <c r="S37" s="19"/>
    </row>
    <row r="38" spans="1:19">
      <c r="A38" s="15">
        <v>9</v>
      </c>
      <c r="B38" s="3">
        <v>1</v>
      </c>
      <c r="C38" s="3">
        <v>1</v>
      </c>
      <c r="D38" s="3">
        <v>2</v>
      </c>
      <c r="E38" s="3">
        <v>6</v>
      </c>
      <c r="F38" s="3">
        <v>2</v>
      </c>
      <c r="G38" s="3">
        <v>6</v>
      </c>
      <c r="H38" s="3">
        <v>0</v>
      </c>
      <c r="I38" s="3">
        <v>7</v>
      </c>
      <c r="J38" s="3">
        <v>5</v>
      </c>
      <c r="K38" s="3">
        <v>2</v>
      </c>
      <c r="L38" s="3">
        <v>5</v>
      </c>
      <c r="M38" s="3">
        <v>5</v>
      </c>
      <c r="N38" s="3">
        <v>6</v>
      </c>
      <c r="O38" s="32">
        <v>4</v>
      </c>
      <c r="P38" s="36">
        <f t="shared" si="30"/>
        <v>3.7142857142857144</v>
      </c>
      <c r="Q38" s="46">
        <f t="shared" si="31"/>
        <v>2</v>
      </c>
      <c r="R38" s="41">
        <f t="shared" si="32"/>
        <v>4.5</v>
      </c>
      <c r="S38" s="5"/>
    </row>
    <row r="39" spans="1:19">
      <c r="A39" s="15">
        <v>11</v>
      </c>
      <c r="B39" s="3">
        <v>1</v>
      </c>
      <c r="C39" s="3">
        <v>3</v>
      </c>
      <c r="D39" s="3">
        <v>3</v>
      </c>
      <c r="E39" s="3">
        <v>6</v>
      </c>
      <c r="F39" s="3">
        <v>3</v>
      </c>
      <c r="G39" s="3">
        <v>6</v>
      </c>
      <c r="H39" s="3">
        <v>0</v>
      </c>
      <c r="I39" s="3">
        <v>4</v>
      </c>
      <c r="J39" s="3">
        <v>6</v>
      </c>
      <c r="K39" s="3">
        <v>1</v>
      </c>
      <c r="L39" s="3">
        <v>6</v>
      </c>
      <c r="M39" s="3">
        <v>4</v>
      </c>
      <c r="N39" s="3">
        <v>5</v>
      </c>
      <c r="O39" s="32">
        <v>5</v>
      </c>
      <c r="P39" s="36">
        <f t="shared" si="30"/>
        <v>3.7857142857142856</v>
      </c>
      <c r="Q39" s="46">
        <f t="shared" si="31"/>
        <v>6</v>
      </c>
      <c r="R39" s="41">
        <f t="shared" si="32"/>
        <v>4</v>
      </c>
      <c r="S39" s="5"/>
    </row>
    <row r="40" spans="1:19">
      <c r="A40" s="15">
        <v>13</v>
      </c>
      <c r="B40" s="3">
        <v>3</v>
      </c>
      <c r="C40" s="3">
        <v>1</v>
      </c>
      <c r="D40" s="3">
        <v>4</v>
      </c>
      <c r="E40" s="3">
        <v>7</v>
      </c>
      <c r="F40" s="3">
        <v>6</v>
      </c>
      <c r="G40" s="3">
        <v>6</v>
      </c>
      <c r="H40" s="3">
        <v>0</v>
      </c>
      <c r="I40" s="3">
        <v>7</v>
      </c>
      <c r="J40" s="3">
        <v>5</v>
      </c>
      <c r="K40" s="3">
        <v>4</v>
      </c>
      <c r="L40" s="3">
        <v>7</v>
      </c>
      <c r="M40" s="3">
        <v>6</v>
      </c>
      <c r="N40" s="3">
        <v>6</v>
      </c>
      <c r="O40" s="32">
        <v>6</v>
      </c>
      <c r="P40" s="36">
        <f t="shared" si="30"/>
        <v>4.8571428571428568</v>
      </c>
      <c r="Q40" s="46">
        <f t="shared" si="31"/>
        <v>6</v>
      </c>
      <c r="R40" s="41">
        <f t="shared" si="32"/>
        <v>6</v>
      </c>
      <c r="S40" s="5"/>
    </row>
    <row r="41" spans="1:19">
      <c r="A41" s="15">
        <v>20</v>
      </c>
      <c r="B41" s="3">
        <v>1</v>
      </c>
      <c r="C41" s="3">
        <v>1</v>
      </c>
      <c r="D41" s="3">
        <v>4</v>
      </c>
      <c r="E41" s="3">
        <v>4</v>
      </c>
      <c r="F41" s="3">
        <v>3</v>
      </c>
      <c r="G41" s="3">
        <v>4</v>
      </c>
      <c r="H41" s="3">
        <v>0</v>
      </c>
      <c r="I41" s="3">
        <v>1</v>
      </c>
      <c r="J41" s="3">
        <v>4</v>
      </c>
      <c r="K41" s="3">
        <v>3</v>
      </c>
      <c r="L41" s="3">
        <v>7</v>
      </c>
      <c r="M41" s="3">
        <v>6</v>
      </c>
      <c r="N41" s="3">
        <v>6</v>
      </c>
      <c r="O41" s="32">
        <v>3</v>
      </c>
      <c r="P41" s="36">
        <f t="shared" si="30"/>
        <v>3.3571428571428572</v>
      </c>
      <c r="Q41" s="46">
        <f t="shared" si="31"/>
        <v>4</v>
      </c>
      <c r="R41" s="41">
        <f t="shared" si="32"/>
        <v>3.5</v>
      </c>
      <c r="S41" s="5"/>
    </row>
    <row r="42" spans="1:19">
      <c r="A42" s="15">
        <v>22</v>
      </c>
      <c r="B42" s="3">
        <v>1</v>
      </c>
      <c r="C42" s="3">
        <v>1</v>
      </c>
      <c r="D42" s="3">
        <v>1</v>
      </c>
      <c r="E42" s="3">
        <v>5</v>
      </c>
      <c r="F42" s="3">
        <v>3</v>
      </c>
      <c r="G42" s="3">
        <v>4</v>
      </c>
      <c r="H42" s="3">
        <v>0</v>
      </c>
      <c r="I42" s="3">
        <v>1</v>
      </c>
      <c r="J42" s="3">
        <v>5</v>
      </c>
      <c r="K42" s="3">
        <v>3</v>
      </c>
      <c r="L42" s="3">
        <v>6</v>
      </c>
      <c r="M42" s="3">
        <v>3</v>
      </c>
      <c r="N42" s="3">
        <v>1</v>
      </c>
      <c r="O42" s="32">
        <v>2</v>
      </c>
      <c r="P42" s="36">
        <f t="shared" si="30"/>
        <v>2.5714285714285716</v>
      </c>
      <c r="Q42" s="46">
        <f t="shared" si="31"/>
        <v>1</v>
      </c>
      <c r="R42" s="41">
        <f t="shared" si="32"/>
        <v>2.5</v>
      </c>
      <c r="S42" s="5"/>
    </row>
    <row r="43" spans="1:19" ht="24" thickBot="1">
      <c r="A43" s="24" t="s">
        <v>21</v>
      </c>
      <c r="B43" s="11">
        <f>SUM(B37:B42)</f>
        <v>9</v>
      </c>
      <c r="C43" s="11">
        <f t="shared" ref="C43:O43" si="33">SUM(C37:C42)</f>
        <v>8</v>
      </c>
      <c r="D43" s="11">
        <f t="shared" si="33"/>
        <v>15</v>
      </c>
      <c r="E43" s="11">
        <f t="shared" si="33"/>
        <v>34</v>
      </c>
      <c r="F43" s="11">
        <f t="shared" si="33"/>
        <v>20</v>
      </c>
      <c r="G43" s="11">
        <f t="shared" si="33"/>
        <v>32</v>
      </c>
      <c r="H43" s="11">
        <f t="shared" si="33"/>
        <v>0</v>
      </c>
      <c r="I43" s="11">
        <f t="shared" si="33"/>
        <v>26</v>
      </c>
      <c r="J43" s="11">
        <f t="shared" si="33"/>
        <v>31</v>
      </c>
      <c r="K43" s="11">
        <f t="shared" si="33"/>
        <v>16</v>
      </c>
      <c r="L43" s="11">
        <f t="shared" si="33"/>
        <v>37</v>
      </c>
      <c r="M43" s="11">
        <f t="shared" si="33"/>
        <v>29</v>
      </c>
      <c r="N43" s="11">
        <f t="shared" si="33"/>
        <v>25</v>
      </c>
      <c r="O43" s="33">
        <f t="shared" si="33"/>
        <v>24</v>
      </c>
      <c r="P43" s="10">
        <f>SUM(B43:O43)/14</f>
        <v>21.857142857142858</v>
      </c>
      <c r="Q43" s="47" t="e">
        <f>MODE(B43:O43)</f>
        <v>#N/A</v>
      </c>
      <c r="R43" s="42">
        <f>MEDIAN(B43:O43)</f>
        <v>24.5</v>
      </c>
      <c r="S43" s="5"/>
    </row>
    <row r="44" spans="1:19" ht="15.75" thickBot="1">
      <c r="A44" s="25" t="s">
        <v>28</v>
      </c>
      <c r="B44" s="18">
        <f>B43/6</f>
        <v>1.5</v>
      </c>
      <c r="C44" s="18">
        <f t="shared" ref="C44:O44" si="34">C43/6</f>
        <v>1.3333333333333333</v>
      </c>
      <c r="D44" s="18">
        <f t="shared" si="34"/>
        <v>2.5</v>
      </c>
      <c r="E44" s="18">
        <f t="shared" si="34"/>
        <v>5.666666666666667</v>
      </c>
      <c r="F44" s="18">
        <f t="shared" si="34"/>
        <v>3.3333333333333335</v>
      </c>
      <c r="G44" s="18">
        <f t="shared" si="34"/>
        <v>5.333333333333333</v>
      </c>
      <c r="H44" s="18">
        <f t="shared" si="34"/>
        <v>0</v>
      </c>
      <c r="I44" s="18">
        <f t="shared" si="34"/>
        <v>4.333333333333333</v>
      </c>
      <c r="J44" s="18">
        <f t="shared" si="34"/>
        <v>5.166666666666667</v>
      </c>
      <c r="K44" s="18">
        <f t="shared" si="34"/>
        <v>2.6666666666666665</v>
      </c>
      <c r="L44" s="18">
        <f t="shared" si="34"/>
        <v>6.166666666666667</v>
      </c>
      <c r="M44" s="18">
        <f t="shared" si="34"/>
        <v>4.833333333333333</v>
      </c>
      <c r="N44" s="18">
        <f t="shared" si="34"/>
        <v>4.166666666666667</v>
      </c>
      <c r="O44" s="34">
        <f t="shared" si="34"/>
        <v>4</v>
      </c>
      <c r="P44" s="51">
        <f>SUM(B44:O44)/14</f>
        <v>3.6428571428571428</v>
      </c>
      <c r="Q44" s="49" t="e">
        <f>MODE(B44:O44)</f>
        <v>#N/A</v>
      </c>
      <c r="R44" s="43">
        <f>MEDIAN(B44:O44)</f>
        <v>4.0833333333333339</v>
      </c>
      <c r="S44" s="50">
        <v>4.82</v>
      </c>
    </row>
  </sheetData>
  <mergeCells count="5">
    <mergeCell ref="P2:R2"/>
    <mergeCell ref="P4:R4"/>
    <mergeCell ref="B3:O3"/>
    <mergeCell ref="B2:O2"/>
    <mergeCell ref="B4:O4"/>
  </mergeCells>
  <pageMargins left="0.7" right="0.7" top="0.75" bottom="0.75" header="0.3" footer="0.3"/>
  <pageSetup orientation="portrait" r:id="rId1"/>
  <ignoredErrors>
    <ignoredError sqref="P39:R39 P6:P8 P11:P13 P16:P18 P21:P23 P26:P28 P31:P34 P37:P38 P40:P42 Q40:Q42 Q37:Q38 R40:R42 R37:R38 Q31:R34 Q26:Q28 R26:R28 Q21:Q23 R21:R23 Q16:Q18 R16:R18 R11:R13 Q11:Q13 Q6:Q8 R6:R8" formulaRange="1"/>
    <ignoredError sqref="Q43:Q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TTL INFLUENCE TACTICS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Ruby</dc:creator>
  <cp:lastModifiedBy>Margaret</cp:lastModifiedBy>
  <dcterms:created xsi:type="dcterms:W3CDTF">2010-07-29T04:15:44Z</dcterms:created>
  <dcterms:modified xsi:type="dcterms:W3CDTF">2010-11-11T19:02:46Z</dcterms:modified>
</cp:coreProperties>
</file>