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5" yWindow="15" windowWidth="11790" windowHeight="5955" tabRatio="410"/>
  </bookViews>
  <sheets>
    <sheet name="Ch 12-10 Build a Model " sheetId="1" r:id="rId1"/>
  </sheets>
  <definedNames>
    <definedName name="_xlnm.Print_Area" localSheetId="0">'Ch 12-10 Build a Model '!$A$1:$H$75</definedName>
  </definedNames>
  <calcPr calcId="125725"/>
</workbook>
</file>

<file path=xl/calcChain.xml><?xml version="1.0" encoding="utf-8"?>
<calcChain xmlns="http://schemas.openxmlformats.org/spreadsheetml/2006/main">
  <c r="C50" i="1"/>
  <c r="C51"/>
  <c r="C54"/>
  <c r="C58"/>
  <c r="C59"/>
  <c r="G39"/>
  <c r="C52"/>
  <c r="D31"/>
  <c r="D32" s="1"/>
  <c r="C66"/>
  <c r="C53"/>
  <c r="C55" s="1"/>
  <c r="D35"/>
  <c r="C48"/>
  <c r="E47" s="1"/>
  <c r="F47" s="1"/>
  <c r="H47" s="1"/>
  <c r="F28"/>
  <c r="G28" s="1"/>
  <c r="H28"/>
  <c r="D34" l="1"/>
  <c r="D36" s="1"/>
  <c r="C61"/>
  <c r="C63" s="1"/>
  <c r="C67" s="1"/>
  <c r="C68" s="1"/>
  <c r="D33"/>
  <c r="D37" l="1"/>
  <c r="D38" s="1"/>
  <c r="D41" s="1"/>
  <c r="G73" l="1"/>
  <c r="G74"/>
</calcChain>
</file>

<file path=xl/comments1.xml><?xml version="1.0" encoding="utf-8"?>
<comments xmlns="http://schemas.openxmlformats.org/spreadsheetml/2006/main">
  <authors>
    <author>Kenneth D. Jackson</author>
    <author>Michael C. Ehrhardt</author>
  </authors>
  <commentList>
    <comment ref="H30" authorId="0">
      <text>
        <r>
          <rPr>
            <b/>
            <sz val="8"/>
            <color indexed="81"/>
            <rFont val="Tahoma"/>
            <family val="2"/>
          </rPr>
          <t>Estimated sales based on a growth rate of 20%.</t>
        </r>
      </text>
    </comment>
    <comment ref="H31" authorId="0">
      <text>
        <r>
          <rPr>
            <b/>
            <sz val="8"/>
            <color indexed="81"/>
            <rFont val="Tahoma"/>
            <family val="2"/>
          </rPr>
          <t>85% of sales</t>
        </r>
        <r>
          <rPr>
            <sz val="8"/>
            <color indexed="81"/>
            <rFont val="Tahoma"/>
            <family val="2"/>
          </rPr>
          <t xml:space="preserve">
</t>
        </r>
      </text>
    </comment>
    <comment ref="H33" authorId="0">
      <text>
        <r>
          <rPr>
            <b/>
            <sz val="8"/>
            <color indexed="81"/>
            <rFont val="Tahoma"/>
            <family val="2"/>
          </rPr>
          <t>11% of fixed assets</t>
        </r>
        <r>
          <rPr>
            <sz val="8"/>
            <color indexed="81"/>
            <rFont val="Tahoma"/>
            <family val="2"/>
          </rPr>
          <t xml:space="preserve">
</t>
        </r>
      </text>
    </comment>
    <comment ref="H39" authorId="0">
      <text>
        <r>
          <rPr>
            <b/>
            <sz val="8"/>
            <color indexed="81"/>
            <rFont val="Tahoma"/>
            <family val="2"/>
          </rPr>
          <t>Dividends are growing at 8%</t>
        </r>
        <r>
          <rPr>
            <sz val="8"/>
            <color indexed="81"/>
            <rFont val="Tahoma"/>
            <family val="2"/>
          </rPr>
          <t xml:space="preserve">
</t>
        </r>
      </text>
    </comment>
    <comment ref="G60" authorId="0">
      <text>
        <r>
          <rPr>
            <b/>
            <sz val="8"/>
            <color indexed="81"/>
            <rFont val="Tahoma"/>
            <family val="2"/>
          </rPr>
          <t>Temporarily
 use same as previous year.</t>
        </r>
        <r>
          <rPr>
            <sz val="8"/>
            <color indexed="81"/>
            <rFont val="Tahoma"/>
            <family val="2"/>
          </rPr>
          <t xml:space="preserve">
</t>
        </r>
      </text>
    </comment>
    <comment ref="H60" authorId="0">
      <text>
        <r>
          <rPr>
            <b/>
            <sz val="8"/>
            <color indexed="81"/>
            <rFont val="Tahoma"/>
            <family val="2"/>
          </rPr>
          <t>Addition to Notes payable</t>
        </r>
        <r>
          <rPr>
            <sz val="8"/>
            <color indexed="81"/>
            <rFont val="Tahoma"/>
            <family val="2"/>
          </rPr>
          <t xml:space="preserve">
</t>
        </r>
      </text>
    </comment>
    <comment ref="G70" authorId="1">
      <text>
        <r>
          <rPr>
            <b/>
            <sz val="8"/>
            <color indexed="81"/>
            <rFont val="Tahoma"/>
            <family val="2"/>
          </rPr>
          <t>This is the sum of operating current liabilities, forecasted long-term debt, forecasted common stock, forecasted retained earnings, and the previous year's notes payable.</t>
        </r>
      </text>
    </comment>
  </commentList>
</comments>
</file>

<file path=xl/sharedStrings.xml><?xml version="1.0" encoding="utf-8"?>
<sst xmlns="http://schemas.openxmlformats.org/spreadsheetml/2006/main" count="84" uniqueCount="64">
  <si>
    <t>Accounts Receivable</t>
  </si>
  <si>
    <t>Inventories</t>
  </si>
  <si>
    <t>Total assets</t>
  </si>
  <si>
    <t xml:space="preserve">  Total current assets</t>
  </si>
  <si>
    <t>Liabilities and equity</t>
  </si>
  <si>
    <t>Accounts payable</t>
  </si>
  <si>
    <t>Accruals</t>
  </si>
  <si>
    <t>Notes payable</t>
  </si>
  <si>
    <t xml:space="preserve">  Total current liabilities</t>
  </si>
  <si>
    <t>Long-term debt</t>
  </si>
  <si>
    <t xml:space="preserve">  Total liabilities</t>
  </si>
  <si>
    <t>Common stock</t>
  </si>
  <si>
    <t>Retained Earnings</t>
  </si>
  <si>
    <t>Total liabilities and equity</t>
  </si>
  <si>
    <t xml:space="preserve">  Total common equity</t>
  </si>
  <si>
    <t>Sales</t>
  </si>
  <si>
    <t>Tax rate</t>
  </si>
  <si>
    <t>Depreciation and Amortization</t>
  </si>
  <si>
    <t xml:space="preserve">  Net Income</t>
  </si>
  <si>
    <t>(in thousands of dollars)</t>
  </si>
  <si>
    <t xml:space="preserve">  EBITDA</t>
  </si>
  <si>
    <t xml:space="preserve">  EBIT</t>
  </si>
  <si>
    <t xml:space="preserve">  EBT</t>
  </si>
  <si>
    <t>Taxes (40%)</t>
  </si>
  <si>
    <t>Dividend growth rate</t>
  </si>
  <si>
    <t xml:space="preserve">  Fixed assets</t>
  </si>
  <si>
    <t>AFN</t>
  </si>
  <si>
    <t>Key Input Data:</t>
  </si>
  <si>
    <t>December 31 Income Statements:</t>
  </si>
  <si>
    <t xml:space="preserve">Used in the </t>
  </si>
  <si>
    <t>forecast</t>
  </si>
  <si>
    <t>Assets:</t>
  </si>
  <si>
    <t>% of sales</t>
  </si>
  <si>
    <t>Ratios</t>
  </si>
  <si>
    <t>% of fixed assets</t>
  </si>
  <si>
    <t>Previous</t>
  </si>
  <si>
    <t>Expenses (excluding depr. &amp; amort.)</t>
  </si>
  <si>
    <t>basis</t>
  </si>
  <si>
    <t>Forecasting</t>
  </si>
  <si>
    <t>Growth</t>
  </si>
  <si>
    <t>Inputs</t>
  </si>
  <si>
    <t>Forecast</t>
  </si>
  <si>
    <t>Interest rate x beginning of year debt</t>
  </si>
  <si>
    <t>Without AFN</t>
  </si>
  <si>
    <t>With AFN</t>
  </si>
  <si>
    <t>Additional funds needed (AFN) =</t>
  </si>
  <si>
    <t>Required additional notes payable =</t>
  </si>
  <si>
    <t>Net Interest Expense</t>
  </si>
  <si>
    <r>
      <t>S-T r</t>
    </r>
    <r>
      <rPr>
        <b/>
        <vertAlign val="subscript"/>
        <sz val="10"/>
        <rFont val="Arial"/>
        <family val="2"/>
      </rPr>
      <t>d</t>
    </r>
  </si>
  <si>
    <r>
      <t>L-T r</t>
    </r>
    <r>
      <rPr>
        <b/>
        <vertAlign val="subscript"/>
        <sz val="10"/>
        <rFont val="Arial"/>
        <family val="2"/>
      </rPr>
      <t>d</t>
    </r>
  </si>
  <si>
    <t>Addition to retained earnings (DRE)</t>
  </si>
  <si>
    <t>December 31 Balance Sheets</t>
  </si>
  <si>
    <t>Cash</t>
  </si>
  <si>
    <r>
      <t xml:space="preserve">Previous + </t>
    </r>
    <r>
      <rPr>
        <b/>
        <sz val="10"/>
        <color indexed="12"/>
        <rFont val="Symbol"/>
        <family val="1"/>
        <charset val="2"/>
      </rPr>
      <t>D</t>
    </r>
    <r>
      <rPr>
        <b/>
        <sz val="10"/>
        <color indexed="12"/>
        <rFont val="Arial"/>
        <family val="2"/>
      </rPr>
      <t>RE</t>
    </r>
  </si>
  <si>
    <t>Total assets =</t>
  </si>
  <si>
    <t>Special dividends</t>
  </si>
  <si>
    <t>Common dividends (regular dividends)</t>
  </si>
  <si>
    <t>Planned liabilities and equity =</t>
  </si>
  <si>
    <t>Zieber Corporation's 2010 financial statements are shown below. Forecast Zeiber's 2011 income statement and balance sheets.  Use the following assumptions: (1) Sales grow by 6%. (2) The ratios of expenses to sales, depreciation to fixed assets, cash to sales, accounts receivable to sales, and inventories to sales will be the same in 2011 as in 2010. (3) Zeiber will not issue any new stock or new long-term bonds.  (4)  The interest rate is 9% for short-term debt and 11% for long-term debt. (5) No interest is earned on cash.  (6) Dividends grow at an 8% rate. (6) Calculate the additional funds needed (AFN). If new financing is required, assume it will be raised as notes payable. Assume that any new notes payable will be borrowed on the last day of the year, so there will be no additional interest expense for the new notes payable. If surplus funds are available, pay a special dividend.</t>
  </si>
  <si>
    <t>a. What are the forecasted levels of notes payable and special dividends?</t>
  </si>
  <si>
    <t>b. Now assume that the growth in sales is only 3%. What are the forecasted levels of notes payable and special dividends?</t>
  </si>
  <si>
    <t>Note: we copied values from G73:G74 when sales growth in G30 = 6%.</t>
  </si>
  <si>
    <t>Note: we copied values from G73:G74 when sales growth in G30 = 3%.</t>
  </si>
  <si>
    <t>Chapter 12.  Ch 12-10 Build a Model</t>
  </si>
</sst>
</file>

<file path=xl/styles.xml><?xml version="1.0" encoding="utf-8"?>
<styleSheet xmlns="http://schemas.openxmlformats.org/spreadsheetml/2006/main">
  <numFmts count="8">
    <numFmt numFmtId="43" formatCode="_(* #,##0.00_);_(* \(#,##0.00\);_(* &quot;-&quot;??_);_(@_)"/>
    <numFmt numFmtId="164" formatCode="0.0%"/>
    <numFmt numFmtId="165" formatCode="&quot;$&quot;#,##0"/>
    <numFmt numFmtId="166" formatCode="&quot;$&quot;#,##0.00"/>
    <numFmt numFmtId="167" formatCode="_(* #,##0.00000_);_(* \(#,##0.00000\);_(* &quot;-&quot;??_);_(@_)"/>
    <numFmt numFmtId="168" formatCode="0.000%"/>
    <numFmt numFmtId="169" formatCode="0.00000%"/>
    <numFmt numFmtId="170" formatCode="&quot;$&quot;#,##0.000"/>
  </numFmts>
  <fonts count="22">
    <font>
      <sz val="10"/>
      <name val="Arial"/>
    </font>
    <font>
      <sz val="10"/>
      <name val="Arial"/>
      <family val="2"/>
    </font>
    <font>
      <sz val="8"/>
      <name val="Arial"/>
      <family val="2"/>
    </font>
    <font>
      <b/>
      <sz val="10"/>
      <color indexed="12"/>
      <name val="Symbol"/>
      <family val="1"/>
      <charset val="2"/>
    </font>
    <font>
      <sz val="8"/>
      <color indexed="81"/>
      <name val="Tahoma"/>
      <family val="2"/>
    </font>
    <font>
      <b/>
      <sz val="8"/>
      <color indexed="81"/>
      <name val="Tahoma"/>
      <family val="2"/>
    </font>
    <font>
      <b/>
      <sz val="10"/>
      <name val="Arial"/>
      <family val="2"/>
    </font>
    <font>
      <b/>
      <sz val="12"/>
      <color indexed="12"/>
      <name val="Arial"/>
      <family val="2"/>
    </font>
    <font>
      <b/>
      <sz val="12"/>
      <color indexed="18"/>
      <name val="Arial"/>
      <family val="2"/>
    </font>
    <font>
      <sz val="10"/>
      <name val="Arial"/>
      <family val="2"/>
    </font>
    <font>
      <b/>
      <sz val="10"/>
      <color indexed="12"/>
      <name val="Arial"/>
      <family val="2"/>
    </font>
    <font>
      <b/>
      <sz val="10"/>
      <color indexed="10"/>
      <name val="Arial"/>
      <family val="2"/>
    </font>
    <font>
      <sz val="10"/>
      <color indexed="12"/>
      <name val="Arial"/>
      <family val="2"/>
    </font>
    <font>
      <i/>
      <sz val="10"/>
      <name val="Arial"/>
      <family val="2"/>
    </font>
    <font>
      <b/>
      <i/>
      <sz val="10"/>
      <name val="Arial"/>
      <family val="2"/>
    </font>
    <font>
      <b/>
      <sz val="10"/>
      <color indexed="48"/>
      <name val="Arial"/>
      <family val="2"/>
    </font>
    <font>
      <b/>
      <vertAlign val="subscript"/>
      <sz val="10"/>
      <name val="Arial"/>
      <family val="2"/>
    </font>
    <font>
      <sz val="10"/>
      <color indexed="10"/>
      <name val="Arial"/>
      <family val="2"/>
    </font>
    <font>
      <b/>
      <sz val="10"/>
      <color indexed="61"/>
      <name val="Arial"/>
      <family val="2"/>
    </font>
    <font>
      <sz val="10"/>
      <color indexed="14"/>
      <name val="Arial"/>
      <family val="2"/>
    </font>
    <font>
      <b/>
      <u/>
      <sz val="10"/>
      <name val="Arial"/>
      <family val="2"/>
    </font>
    <font>
      <u/>
      <sz val="10"/>
      <name val="Arial"/>
      <family val="2"/>
    </font>
  </fonts>
  <fills count="4">
    <fill>
      <patternFill patternType="none"/>
    </fill>
    <fill>
      <patternFill patternType="gray125"/>
    </fill>
    <fill>
      <patternFill patternType="solid">
        <fgColor indexed="43"/>
        <bgColor indexed="64"/>
      </patternFill>
    </fill>
    <fill>
      <patternFill patternType="solid">
        <fgColor indexed="47"/>
        <bgColor indexed="64"/>
      </patternFill>
    </fill>
  </fills>
  <borders count="20">
    <border>
      <left/>
      <right/>
      <top/>
      <bottom/>
      <diagonal/>
    </border>
    <border>
      <left/>
      <right/>
      <top/>
      <bottom style="thin">
        <color indexed="64"/>
      </bottom>
      <diagonal/>
    </border>
    <border>
      <left/>
      <right/>
      <top/>
      <bottom style="medium">
        <color indexed="64"/>
      </bottom>
      <diagonal/>
    </border>
    <border>
      <left/>
      <right/>
      <top/>
      <bottom style="medium">
        <color indexed="12"/>
      </bottom>
      <diagonal/>
    </border>
    <border>
      <left/>
      <right/>
      <top style="double">
        <color indexed="10"/>
      </top>
      <bottom style="medium">
        <color indexed="10"/>
      </bottom>
      <diagonal/>
    </border>
    <border>
      <left/>
      <right/>
      <top style="thin">
        <color indexed="10"/>
      </top>
      <bottom/>
      <diagonal/>
    </border>
    <border>
      <left/>
      <right/>
      <top/>
      <bottom style="thin">
        <color indexed="10"/>
      </bottom>
      <diagonal/>
    </border>
    <border>
      <left/>
      <right/>
      <top style="thin">
        <color indexed="64"/>
      </top>
      <bottom style="double">
        <color indexed="64"/>
      </bottom>
      <diagonal/>
    </border>
    <border>
      <left/>
      <right/>
      <top style="thin">
        <color indexed="10"/>
      </top>
      <bottom style="double">
        <color indexed="10"/>
      </bottom>
      <diagonal/>
    </border>
    <border>
      <left/>
      <right/>
      <top style="double">
        <color indexed="10"/>
      </top>
      <bottom/>
      <diagonal/>
    </border>
    <border>
      <left/>
      <right/>
      <top style="thin">
        <color indexed="64"/>
      </top>
      <bottom style="thin">
        <color indexed="64"/>
      </bottom>
      <diagonal/>
    </border>
    <border>
      <left/>
      <right/>
      <top/>
      <bottom style="double">
        <color indexed="64"/>
      </bottom>
      <diagonal/>
    </border>
    <border>
      <left/>
      <right/>
      <top/>
      <bottom style="double">
        <color indexed="1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10">
    <xf numFmtId="0" fontId="0" fillId="0" borderId="0" xfId="0"/>
    <xf numFmtId="0" fontId="6" fillId="0" borderId="0" xfId="0" applyFont="1" applyFill="1" applyAlignment="1">
      <alignment horizontal="left"/>
    </xf>
    <xf numFmtId="0" fontId="6" fillId="0" borderId="0" xfId="0" applyFont="1" applyFill="1"/>
    <xf numFmtId="22" fontId="6" fillId="0" borderId="0" xfId="0" applyNumberFormat="1" applyFont="1" applyFill="1"/>
    <xf numFmtId="14" fontId="6" fillId="0" borderId="0" xfId="0" applyNumberFormat="1" applyFont="1" applyFill="1" applyAlignment="1">
      <alignment horizontal="right"/>
    </xf>
    <xf numFmtId="0" fontId="6" fillId="0" borderId="0" xfId="0" quotePrefix="1" applyFont="1" applyFill="1" applyAlignment="1">
      <alignment horizontal="right"/>
    </xf>
    <xf numFmtId="0" fontId="7" fillId="0" borderId="0" xfId="0" applyFont="1" applyFill="1" applyAlignment="1">
      <alignment horizontal="center"/>
    </xf>
    <xf numFmtId="0" fontId="8" fillId="0" borderId="0" xfId="0" applyFont="1" applyFill="1" applyAlignment="1">
      <alignment horizontal="center"/>
    </xf>
    <xf numFmtId="0" fontId="9" fillId="0" borderId="0" xfId="0" applyFont="1" applyFill="1"/>
    <xf numFmtId="0" fontId="10" fillId="0" borderId="0" xfId="0" quotePrefix="1" applyFont="1" applyFill="1" applyAlignment="1">
      <alignment horizontal="left" wrapText="1"/>
    </xf>
    <xf numFmtId="0" fontId="9" fillId="0" borderId="0" xfId="0" applyFont="1" applyFill="1" applyBorder="1"/>
    <xf numFmtId="3" fontId="9" fillId="0" borderId="0" xfId="0" applyNumberFormat="1" applyFont="1" applyFill="1" applyBorder="1"/>
    <xf numFmtId="0" fontId="9" fillId="0" borderId="0" xfId="0" applyFont="1"/>
    <xf numFmtId="0" fontId="9" fillId="0" borderId="0" xfId="0" applyFont="1" applyBorder="1"/>
    <xf numFmtId="0" fontId="6" fillId="0" borderId="0" xfId="0" quotePrefix="1" applyFont="1" applyFill="1" applyAlignment="1">
      <alignment horizontal="left"/>
    </xf>
    <xf numFmtId="0" fontId="9" fillId="0" borderId="0" xfId="0" applyFont="1" applyFill="1" applyBorder="1" applyAlignment="1"/>
    <xf numFmtId="0" fontId="12" fillId="0" borderId="0" xfId="0" quotePrefix="1" applyFont="1" applyFill="1" applyAlignment="1">
      <alignment horizontal="left"/>
    </xf>
    <xf numFmtId="0" fontId="13" fillId="0" borderId="0" xfId="0" applyFont="1" applyFill="1" applyBorder="1" applyAlignment="1">
      <alignment horizontal="centerContinuous"/>
    </xf>
    <xf numFmtId="0" fontId="6" fillId="0" borderId="0" xfId="0" applyFont="1" applyFill="1" applyAlignment="1">
      <alignment horizontal="center"/>
    </xf>
    <xf numFmtId="164" fontId="9" fillId="0" borderId="0" xfId="2" applyNumberFormat="1" applyFont="1" applyBorder="1"/>
    <xf numFmtId="0" fontId="14" fillId="0" borderId="0" xfId="0" applyFont="1" applyFill="1"/>
    <xf numFmtId="0" fontId="6" fillId="0" borderId="1" xfId="0" applyFont="1" applyFill="1" applyBorder="1" applyAlignment="1">
      <alignment horizontal="center"/>
    </xf>
    <xf numFmtId="9" fontId="15" fillId="0" borderId="0" xfId="2" applyFont="1" applyFill="1"/>
    <xf numFmtId="1" fontId="9" fillId="0" borderId="0" xfId="0" applyNumberFormat="1" applyFont="1" applyFill="1"/>
    <xf numFmtId="169" fontId="9" fillId="0" borderId="0" xfId="2" applyNumberFormat="1" applyFont="1" applyBorder="1"/>
    <xf numFmtId="9" fontId="9" fillId="0" borderId="0" xfId="2" applyFont="1" applyFill="1"/>
    <xf numFmtId="3" fontId="9" fillId="0" borderId="0" xfId="0" applyNumberFormat="1" applyFont="1" applyFill="1"/>
    <xf numFmtId="0" fontId="13" fillId="0" borderId="0" xfId="0" applyFont="1" applyFill="1" applyBorder="1" applyAlignment="1">
      <alignment horizontal="center"/>
    </xf>
    <xf numFmtId="9" fontId="6" fillId="0" borderId="0" xfId="2" applyFont="1" applyFill="1"/>
    <xf numFmtId="165" fontId="11" fillId="0" borderId="0" xfId="0" applyNumberFormat="1" applyFont="1" applyFill="1"/>
    <xf numFmtId="0" fontId="17" fillId="0" borderId="0" xfId="0" applyFont="1" applyFill="1"/>
    <xf numFmtId="0" fontId="17" fillId="0" borderId="0" xfId="0" applyFont="1" applyFill="1" applyBorder="1"/>
    <xf numFmtId="0" fontId="10" fillId="0" borderId="0" xfId="0" quotePrefix="1" applyFont="1" applyFill="1" applyBorder="1" applyAlignment="1">
      <alignment horizontal="center"/>
    </xf>
    <xf numFmtId="0" fontId="11" fillId="0" borderId="0" xfId="0" quotePrefix="1" applyFont="1" applyFill="1" applyBorder="1" applyAlignment="1">
      <alignment horizontal="center"/>
    </xf>
    <xf numFmtId="0" fontId="11" fillId="0" borderId="0" xfId="0" applyFont="1" applyFill="1" applyBorder="1" applyAlignment="1">
      <alignment horizontal="center"/>
    </xf>
    <xf numFmtId="0" fontId="6" fillId="0" borderId="2" xfId="0" applyFont="1" applyFill="1" applyBorder="1" applyAlignment="1">
      <alignment horizontal="right"/>
    </xf>
    <xf numFmtId="0" fontId="10" fillId="0" borderId="3" xfId="0" applyFont="1" applyFill="1" applyBorder="1" applyAlignment="1">
      <alignment horizontal="center"/>
    </xf>
    <xf numFmtId="0" fontId="11" fillId="0" borderId="4" xfId="0" applyFont="1" applyFill="1" applyBorder="1" applyAlignment="1">
      <alignment horizontal="center"/>
    </xf>
    <xf numFmtId="0" fontId="11" fillId="0" borderId="0" xfId="0" applyFont="1" applyFill="1" applyBorder="1" applyAlignment="1">
      <alignment horizontal="right"/>
    </xf>
    <xf numFmtId="0" fontId="9" fillId="0" borderId="0" xfId="0" applyFont="1" applyFill="1" applyBorder="1" applyAlignment="1">
      <alignment horizontal="right"/>
    </xf>
    <xf numFmtId="165" fontId="6" fillId="0" borderId="0" xfId="0" applyNumberFormat="1" applyFont="1" applyFill="1"/>
    <xf numFmtId="164" fontId="10" fillId="0" borderId="0" xfId="2" applyNumberFormat="1" applyFont="1" applyFill="1" applyBorder="1" applyAlignment="1">
      <alignment horizontal="center"/>
    </xf>
    <xf numFmtId="10" fontId="18" fillId="0" borderId="0" xfId="2" applyNumberFormat="1" applyFont="1" applyFill="1"/>
    <xf numFmtId="10" fontId="10" fillId="2" borderId="0" xfId="2" quotePrefix="1" applyNumberFormat="1" applyFont="1" applyFill="1" applyBorder="1" applyAlignment="1">
      <alignment horizontal="center"/>
    </xf>
    <xf numFmtId="165" fontId="11" fillId="2" borderId="0" xfId="0" applyNumberFormat="1" applyFont="1" applyFill="1" applyBorder="1" applyAlignment="1">
      <alignment horizontal="right"/>
    </xf>
    <xf numFmtId="165" fontId="17" fillId="0" borderId="0" xfId="0" applyNumberFormat="1" applyFont="1" applyFill="1" applyBorder="1" applyAlignment="1">
      <alignment horizontal="right"/>
    </xf>
    <xf numFmtId="165" fontId="17" fillId="0" borderId="0" xfId="0" applyNumberFormat="1" applyFont="1" applyFill="1" applyBorder="1"/>
    <xf numFmtId="3" fontId="17" fillId="0" borderId="0" xfId="0" applyNumberFormat="1" applyFont="1" applyFill="1" applyBorder="1"/>
    <xf numFmtId="165" fontId="6" fillId="0" borderId="1" xfId="0" applyNumberFormat="1" applyFont="1" applyFill="1" applyBorder="1"/>
    <xf numFmtId="10" fontId="10" fillId="2" borderId="0" xfId="2" applyNumberFormat="1" applyFont="1" applyFill="1" applyBorder="1" applyAlignment="1">
      <alignment horizontal="center"/>
    </xf>
    <xf numFmtId="10" fontId="10" fillId="0" borderId="0" xfId="2" applyNumberFormat="1" applyFont="1" applyFill="1" applyBorder="1" applyAlignment="1">
      <alignment horizontal="center"/>
    </xf>
    <xf numFmtId="165" fontId="11" fillId="2" borderId="5" xfId="0" applyNumberFormat="1" applyFont="1" applyFill="1" applyBorder="1" applyAlignment="1">
      <alignment horizontal="right"/>
    </xf>
    <xf numFmtId="165" fontId="9" fillId="0" borderId="0" xfId="0" applyNumberFormat="1" applyFont="1" applyFill="1" applyBorder="1"/>
    <xf numFmtId="164" fontId="10" fillId="0" borderId="0" xfId="2" applyNumberFormat="1" applyFont="1" applyFill="1" applyBorder="1" applyAlignment="1">
      <alignment horizontal="left"/>
    </xf>
    <xf numFmtId="165" fontId="11" fillId="2" borderId="6" xfId="0" applyNumberFormat="1" applyFont="1" applyFill="1" applyBorder="1"/>
    <xf numFmtId="164" fontId="18" fillId="0" borderId="0" xfId="2" applyNumberFormat="1" applyFont="1" applyFill="1"/>
    <xf numFmtId="1" fontId="17" fillId="0" borderId="0" xfId="0" applyNumberFormat="1" applyFont="1" applyFill="1" applyBorder="1"/>
    <xf numFmtId="165" fontId="11" fillId="2" borderId="6" xfId="0" applyNumberFormat="1" applyFont="1" applyFill="1" applyBorder="1" applyAlignment="1">
      <alignment horizontal="right"/>
    </xf>
    <xf numFmtId="165" fontId="6" fillId="0" borderId="7" xfId="0" applyNumberFormat="1" applyFont="1" applyFill="1" applyBorder="1"/>
    <xf numFmtId="165" fontId="11" fillId="2" borderId="8" xfId="0" applyNumberFormat="1" applyFont="1" applyFill="1" applyBorder="1" applyAlignment="1">
      <alignment horizontal="right"/>
    </xf>
    <xf numFmtId="9" fontId="19" fillId="0" borderId="0" xfId="2" applyFont="1" applyFill="1" applyBorder="1" applyAlignment="1">
      <alignment horizontal="center"/>
    </xf>
    <xf numFmtId="9" fontId="9" fillId="0" borderId="0" xfId="2" applyFont="1" applyFill="1" applyBorder="1"/>
    <xf numFmtId="9" fontId="19" fillId="0" borderId="0" xfId="2" applyFont="1" applyFill="1" applyAlignment="1">
      <alignment horizontal="center"/>
    </xf>
    <xf numFmtId="167" fontId="9" fillId="0" borderId="0" xfId="1" applyNumberFormat="1" applyFont="1" applyFill="1" applyBorder="1"/>
    <xf numFmtId="165" fontId="9" fillId="0" borderId="0" xfId="0" applyNumberFormat="1" applyFont="1" applyFill="1"/>
    <xf numFmtId="165" fontId="9" fillId="0" borderId="0" xfId="0" applyNumberFormat="1" applyFont="1" applyFill="1" applyAlignment="1">
      <alignment horizontal="right"/>
    </xf>
    <xf numFmtId="0" fontId="11" fillId="0" borderId="0" xfId="0" applyNumberFormat="1" applyFont="1" applyFill="1" applyBorder="1" applyAlignment="1" applyProtection="1">
      <alignment horizontal="center"/>
      <protection locked="0"/>
    </xf>
    <xf numFmtId="0" fontId="20" fillId="0" borderId="0" xfId="0" applyFont="1" applyFill="1"/>
    <xf numFmtId="0" fontId="11" fillId="0" borderId="4" xfId="0" quotePrefix="1" applyFont="1" applyFill="1" applyBorder="1" applyAlignment="1">
      <alignment horizontal="center"/>
    </xf>
    <xf numFmtId="0" fontId="21" fillId="0" borderId="0" xfId="0" applyFont="1" applyFill="1" applyBorder="1"/>
    <xf numFmtId="0" fontId="17" fillId="0" borderId="0" xfId="0" applyFont="1" applyFill="1" applyBorder="1" applyAlignment="1">
      <alignment horizontal="center"/>
    </xf>
    <xf numFmtId="0" fontId="21" fillId="0" borderId="0" xfId="0" applyFont="1" applyFill="1"/>
    <xf numFmtId="164" fontId="12" fillId="0" borderId="0" xfId="2" applyNumberFormat="1" applyFont="1" applyFill="1"/>
    <xf numFmtId="168" fontId="10" fillId="2" borderId="0" xfId="2" applyNumberFormat="1" applyFont="1" applyFill="1" applyBorder="1" applyAlignment="1">
      <alignment horizontal="center"/>
    </xf>
    <xf numFmtId="165" fontId="11" fillId="2" borderId="0" xfId="0" applyNumberFormat="1" applyFont="1" applyFill="1" applyBorder="1"/>
    <xf numFmtId="165" fontId="11" fillId="0" borderId="0" xfId="0" applyNumberFormat="1" applyFont="1" applyFill="1" applyBorder="1"/>
    <xf numFmtId="168" fontId="10" fillId="0" borderId="0" xfId="2" applyNumberFormat="1" applyFont="1" applyFill="1" applyAlignment="1">
      <alignment horizontal="center"/>
    </xf>
    <xf numFmtId="168" fontId="10" fillId="2" borderId="0" xfId="2" applyNumberFormat="1" applyFont="1" applyFill="1" applyAlignment="1">
      <alignment horizontal="center"/>
    </xf>
    <xf numFmtId="168" fontId="10" fillId="0" borderId="0" xfId="2" applyNumberFormat="1" applyFont="1" applyFill="1" applyBorder="1" applyAlignment="1">
      <alignment horizontal="center"/>
    </xf>
    <xf numFmtId="165" fontId="11" fillId="2" borderId="5" xfId="0" applyNumberFormat="1" applyFont="1" applyFill="1" applyBorder="1"/>
    <xf numFmtId="168" fontId="10" fillId="0" borderId="0" xfId="0" applyNumberFormat="1" applyFont="1" applyFill="1"/>
    <xf numFmtId="168" fontId="9" fillId="0" borderId="0" xfId="0" applyNumberFormat="1" applyFont="1" applyFill="1"/>
    <xf numFmtId="168" fontId="12" fillId="0" borderId="0" xfId="2" applyNumberFormat="1" applyFont="1" applyFill="1" applyBorder="1" applyAlignment="1">
      <alignment horizontal="center"/>
    </xf>
    <xf numFmtId="165" fontId="11" fillId="0" borderId="9" xfId="0" applyNumberFormat="1" applyFont="1" applyFill="1" applyBorder="1"/>
    <xf numFmtId="164" fontId="12" fillId="0" borderId="0" xfId="2" applyNumberFormat="1" applyFont="1" applyFill="1" applyBorder="1" applyAlignment="1">
      <alignment horizontal="center"/>
    </xf>
    <xf numFmtId="165" fontId="6" fillId="2" borderId="0" xfId="0" applyNumberFormat="1" applyFont="1" applyFill="1" applyBorder="1"/>
    <xf numFmtId="165" fontId="6" fillId="0" borderId="0" xfId="0" applyNumberFormat="1" applyFont="1" applyFill="1" applyBorder="1"/>
    <xf numFmtId="0" fontId="10" fillId="0" borderId="0" xfId="0" applyFont="1" applyFill="1"/>
    <xf numFmtId="165" fontId="6" fillId="0" borderId="10" xfId="0" applyNumberFormat="1" applyFont="1" applyFill="1" applyBorder="1"/>
    <xf numFmtId="165" fontId="6" fillId="0" borderId="11" xfId="0" applyNumberFormat="1" applyFont="1" applyFill="1" applyBorder="1"/>
    <xf numFmtId="165" fontId="11" fillId="2" borderId="8" xfId="0" applyNumberFormat="1" applyFont="1" applyFill="1" applyBorder="1"/>
    <xf numFmtId="165" fontId="11" fillId="0" borderId="12" xfId="0" applyNumberFormat="1" applyFont="1" applyFill="1" applyBorder="1"/>
    <xf numFmtId="165" fontId="11" fillId="2" borderId="2" xfId="0" applyNumberFormat="1" applyFont="1" applyFill="1" applyBorder="1"/>
    <xf numFmtId="0" fontId="6" fillId="0" borderId="0" xfId="0" applyFont="1" applyFill="1" applyBorder="1"/>
    <xf numFmtId="9" fontId="10" fillId="0" borderId="0" xfId="2" applyFont="1" applyFill="1"/>
    <xf numFmtId="170" fontId="9" fillId="0" borderId="0" xfId="0" applyNumberFormat="1" applyFont="1" applyFill="1" applyBorder="1"/>
    <xf numFmtId="166" fontId="9" fillId="0" borderId="0" xfId="0" applyNumberFormat="1" applyFont="1" applyFill="1"/>
    <xf numFmtId="0" fontId="6" fillId="3" borderId="13" xfId="0" applyFont="1" applyFill="1" applyBorder="1"/>
    <xf numFmtId="0" fontId="9" fillId="3" borderId="14" xfId="0" applyFont="1" applyFill="1" applyBorder="1"/>
    <xf numFmtId="165" fontId="9" fillId="3" borderId="14" xfId="0" applyNumberFormat="1" applyFont="1" applyFill="1" applyBorder="1"/>
    <xf numFmtId="164" fontId="12" fillId="3" borderId="15" xfId="2" applyNumberFormat="1" applyFont="1" applyFill="1" applyBorder="1" applyAlignment="1">
      <alignment horizontal="center"/>
    </xf>
    <xf numFmtId="0" fontId="6" fillId="3" borderId="16" xfId="0" applyFont="1" applyFill="1" applyBorder="1"/>
    <xf numFmtId="0" fontId="9" fillId="3" borderId="2" xfId="0" applyFont="1" applyFill="1" applyBorder="1"/>
    <xf numFmtId="165" fontId="9" fillId="3" borderId="2" xfId="0" applyNumberFormat="1" applyFont="1" applyFill="1" applyBorder="1"/>
    <xf numFmtId="164" fontId="12" fillId="3" borderId="17" xfId="2" applyNumberFormat="1" applyFont="1" applyFill="1" applyBorder="1" applyAlignment="1">
      <alignment horizontal="center"/>
    </xf>
    <xf numFmtId="165" fontId="6" fillId="2" borderId="18" xfId="0" applyNumberFormat="1" applyFont="1" applyFill="1" applyBorder="1"/>
    <xf numFmtId="165" fontId="6" fillId="2" borderId="19" xfId="0" applyNumberFormat="1" applyFont="1" applyFill="1" applyBorder="1"/>
    <xf numFmtId="0" fontId="10" fillId="0" borderId="0" xfId="0" applyFont="1" applyFill="1" applyAlignment="1">
      <alignment horizontal="left" wrapText="1"/>
    </xf>
    <xf numFmtId="0" fontId="7" fillId="0" borderId="0" xfId="0" applyFont="1" applyFill="1" applyAlignment="1">
      <alignment horizontal="center"/>
    </xf>
    <xf numFmtId="0" fontId="10" fillId="0" borderId="0" xfId="0" quotePrefix="1" applyFont="1" applyFill="1" applyAlignment="1">
      <alignment horizontal="left" wrapText="1"/>
    </xf>
  </cellXfs>
  <cellStyles count="3">
    <cellStyle name="Comma" xfId="1" builtinId="3"/>
    <cellStyle name="Normal" xfId="0" builtinId="0"/>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O86"/>
  <sheetViews>
    <sheetView tabSelected="1" workbookViewId="0"/>
  </sheetViews>
  <sheetFormatPr defaultRowHeight="12.75"/>
  <cols>
    <col min="1" max="1" width="11.5703125" style="8" customWidth="1"/>
    <col min="2" max="2" width="12.7109375" style="8" customWidth="1"/>
    <col min="3" max="3" width="11.5703125" style="8" customWidth="1"/>
    <col min="4" max="4" width="11.85546875" style="8" customWidth="1"/>
    <col min="5" max="5" width="16" style="8" customWidth="1"/>
    <col min="6" max="6" width="15.28515625" style="8" customWidth="1"/>
    <col min="7" max="7" width="12" style="8" bestFit="1" customWidth="1"/>
    <col min="8" max="8" width="9.140625" style="8"/>
    <col min="9" max="9" width="10.42578125" style="8" customWidth="1"/>
    <col min="10" max="10" width="8" style="8" customWidth="1"/>
    <col min="11" max="11" width="8.42578125" style="8" customWidth="1"/>
    <col min="12" max="12" width="12" style="8" bestFit="1" customWidth="1"/>
    <col min="13" max="13" width="10.7109375" style="8" customWidth="1"/>
    <col min="14" max="14" width="10.42578125" style="8" customWidth="1"/>
    <col min="15" max="15" width="12" style="8" bestFit="1" customWidth="1"/>
    <col min="16" max="16" width="9.85546875" style="8" bestFit="1" customWidth="1"/>
    <col min="17" max="18" width="12" style="8" bestFit="1" customWidth="1"/>
    <col min="19" max="19" width="9.140625" style="8"/>
    <col min="20" max="20" width="12" style="8" bestFit="1" customWidth="1"/>
    <col min="21" max="21" width="13.85546875" style="8" bestFit="1" customWidth="1"/>
    <col min="22" max="22" width="9.140625" style="8"/>
    <col min="23" max="23" width="12" style="8" bestFit="1" customWidth="1"/>
    <col min="24" max="24" width="13.85546875" style="8" bestFit="1" customWidth="1"/>
    <col min="25" max="25" width="10.28515625" style="8" bestFit="1" customWidth="1"/>
    <col min="26" max="26" width="12" style="8" bestFit="1" customWidth="1"/>
    <col min="27" max="27" width="13.85546875" style="8" bestFit="1" customWidth="1"/>
    <col min="28" max="28" width="9.140625" style="8"/>
    <col min="29" max="30" width="13.85546875" style="8" bestFit="1" customWidth="1"/>
    <col min="31" max="31" width="9.140625" style="8"/>
    <col min="32" max="33" width="13.85546875" style="8" bestFit="1" customWidth="1"/>
    <col min="34" max="34" width="9.140625" style="8"/>
    <col min="35" max="36" width="13.85546875" style="8" bestFit="1" customWidth="1"/>
    <col min="37" max="37" width="9.140625" style="8"/>
    <col min="38" max="38" width="13.85546875" style="8" bestFit="1" customWidth="1"/>
    <col min="39" max="16384" width="9.140625" style="8"/>
  </cols>
  <sheetData>
    <row r="1" spans="1:42" s="2" customFormat="1">
      <c r="A1" s="1"/>
      <c r="D1" s="3"/>
      <c r="I1" s="4">
        <v>40284</v>
      </c>
      <c r="J1" s="5"/>
    </row>
    <row r="3" spans="1:42" ht="15.75">
      <c r="A3" s="108" t="s">
        <v>63</v>
      </c>
      <c r="B3" s="108"/>
      <c r="C3" s="108"/>
      <c r="D3" s="108"/>
      <c r="E3" s="108"/>
      <c r="F3" s="108"/>
      <c r="G3" s="108"/>
      <c r="H3" s="108"/>
      <c r="I3" s="7"/>
      <c r="J3" s="7"/>
    </row>
    <row r="4" spans="1:42" ht="15.75">
      <c r="A4" s="6"/>
      <c r="B4" s="6"/>
      <c r="C4" s="6"/>
      <c r="D4" s="6"/>
      <c r="E4" s="6"/>
      <c r="F4" s="6"/>
      <c r="G4" s="6"/>
      <c r="H4" s="6"/>
      <c r="I4" s="7"/>
      <c r="J4" s="7"/>
    </row>
    <row r="5" spans="1:42">
      <c r="K5" s="10"/>
      <c r="L5" s="10"/>
      <c r="M5" s="10"/>
      <c r="N5" s="15"/>
      <c r="O5" s="10"/>
      <c r="P5" s="10"/>
      <c r="Q5" s="10"/>
      <c r="R5" s="10"/>
      <c r="S5" s="10"/>
      <c r="T5" s="10"/>
      <c r="U5" s="10"/>
    </row>
    <row r="6" spans="1:42">
      <c r="A6" s="107" t="s">
        <v>58</v>
      </c>
      <c r="B6" s="109"/>
      <c r="C6" s="109"/>
      <c r="D6" s="109"/>
      <c r="E6" s="109"/>
      <c r="F6" s="109"/>
      <c r="G6" s="109"/>
      <c r="H6" s="109"/>
      <c r="K6" s="10"/>
      <c r="L6" s="10"/>
      <c r="M6" s="10"/>
      <c r="N6" s="15"/>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row>
    <row r="7" spans="1:42">
      <c r="A7" s="109"/>
      <c r="B7" s="109"/>
      <c r="C7" s="109"/>
      <c r="D7" s="109"/>
      <c r="E7" s="109"/>
      <c r="F7" s="109"/>
      <c r="G7" s="109"/>
      <c r="H7" s="109"/>
      <c r="K7" s="10"/>
      <c r="L7" s="13"/>
      <c r="M7" s="13"/>
      <c r="N7" s="13"/>
      <c r="O7" s="13"/>
      <c r="P7" s="13"/>
      <c r="Q7" s="13"/>
      <c r="R7" s="13"/>
      <c r="S7" s="13"/>
      <c r="T7" s="13"/>
      <c r="U7" s="10"/>
      <c r="V7" s="10"/>
      <c r="W7" s="10"/>
      <c r="X7" s="10"/>
      <c r="Y7" s="10"/>
      <c r="Z7" s="10"/>
      <c r="AA7" s="10"/>
      <c r="AB7" s="10"/>
      <c r="AC7" s="10"/>
      <c r="AD7" s="10"/>
      <c r="AE7" s="10"/>
      <c r="AF7" s="10"/>
      <c r="AG7" s="10"/>
      <c r="AH7" s="10"/>
      <c r="AI7" s="10"/>
      <c r="AJ7" s="10"/>
      <c r="AK7" s="10"/>
      <c r="AL7" s="10"/>
      <c r="AM7" s="10"/>
      <c r="AN7" s="10"/>
      <c r="AO7" s="10"/>
      <c r="AP7" s="10"/>
    </row>
    <row r="8" spans="1:42">
      <c r="A8" s="109"/>
      <c r="B8" s="109"/>
      <c r="C8" s="109"/>
      <c r="D8" s="109"/>
      <c r="E8" s="109"/>
      <c r="F8" s="109"/>
      <c r="G8" s="109"/>
      <c r="H8" s="109"/>
      <c r="K8" s="10"/>
      <c r="L8" s="13"/>
      <c r="M8" s="13"/>
      <c r="N8" s="13"/>
      <c r="O8" s="13"/>
      <c r="P8" s="13"/>
      <c r="Q8" s="13"/>
      <c r="R8" s="13"/>
      <c r="S8" s="13"/>
      <c r="T8" s="13"/>
      <c r="U8" s="10"/>
      <c r="V8" s="10"/>
      <c r="W8" s="10"/>
      <c r="X8" s="10"/>
      <c r="Y8" s="10"/>
      <c r="Z8" s="10"/>
      <c r="AA8" s="10"/>
      <c r="AB8" s="10"/>
      <c r="AC8" s="10"/>
      <c r="AD8" s="10"/>
      <c r="AE8" s="10"/>
      <c r="AF8" s="10"/>
      <c r="AG8" s="10"/>
      <c r="AH8" s="10"/>
      <c r="AI8" s="10"/>
      <c r="AJ8" s="10"/>
      <c r="AK8" s="10"/>
      <c r="AL8" s="10"/>
      <c r="AM8" s="10"/>
      <c r="AN8" s="10"/>
      <c r="AO8" s="10"/>
      <c r="AP8" s="10"/>
    </row>
    <row r="9" spans="1:42">
      <c r="A9" s="109"/>
      <c r="B9" s="109"/>
      <c r="C9" s="109"/>
      <c r="D9" s="109"/>
      <c r="E9" s="109"/>
      <c r="F9" s="109"/>
      <c r="G9" s="109"/>
      <c r="H9" s="109"/>
      <c r="K9" s="10"/>
      <c r="L9" s="13"/>
      <c r="M9" s="13"/>
      <c r="N9" s="13"/>
      <c r="O9" s="13"/>
      <c r="P9" s="13"/>
      <c r="Q9" s="13"/>
      <c r="R9" s="13"/>
      <c r="S9" s="13"/>
      <c r="T9" s="13"/>
      <c r="U9" s="10"/>
      <c r="V9" s="10"/>
      <c r="W9" s="10"/>
      <c r="X9" s="10"/>
      <c r="Y9" s="10"/>
      <c r="Z9" s="10"/>
      <c r="AA9" s="10"/>
      <c r="AB9" s="10"/>
      <c r="AC9" s="10"/>
      <c r="AD9" s="10"/>
      <c r="AE9" s="10"/>
      <c r="AF9" s="10"/>
      <c r="AG9" s="10"/>
      <c r="AH9" s="10"/>
      <c r="AI9" s="10"/>
      <c r="AJ9" s="10"/>
      <c r="AK9" s="10"/>
      <c r="AL9" s="10"/>
      <c r="AM9" s="10"/>
      <c r="AN9" s="10"/>
      <c r="AO9" s="10"/>
      <c r="AP9" s="10"/>
    </row>
    <row r="10" spans="1:42">
      <c r="A10" s="109"/>
      <c r="B10" s="109"/>
      <c r="C10" s="109"/>
      <c r="D10" s="109"/>
      <c r="E10" s="109"/>
      <c r="F10" s="109"/>
      <c r="G10" s="109"/>
      <c r="H10" s="109"/>
      <c r="K10" s="10"/>
      <c r="L10" s="13"/>
      <c r="M10" s="13"/>
      <c r="N10" s="13"/>
      <c r="O10" s="13"/>
      <c r="P10" s="13"/>
      <c r="Q10" s="13"/>
      <c r="R10" s="13"/>
      <c r="S10" s="13"/>
      <c r="T10" s="13"/>
      <c r="U10" s="10"/>
      <c r="V10" s="10"/>
      <c r="W10" s="10"/>
      <c r="X10" s="10"/>
      <c r="Y10" s="10"/>
      <c r="Z10" s="10"/>
      <c r="AA10" s="10"/>
      <c r="AB10" s="10"/>
      <c r="AC10" s="10"/>
      <c r="AD10" s="10"/>
      <c r="AE10" s="10"/>
      <c r="AF10" s="10"/>
      <c r="AG10" s="10"/>
      <c r="AH10" s="10"/>
      <c r="AI10" s="10"/>
      <c r="AJ10" s="10"/>
      <c r="AK10" s="10"/>
      <c r="AL10" s="10"/>
      <c r="AM10" s="10"/>
      <c r="AN10" s="10"/>
      <c r="AO10" s="10"/>
      <c r="AP10" s="10"/>
    </row>
    <row r="11" spans="1:42">
      <c r="A11" s="109"/>
      <c r="B11" s="109"/>
      <c r="C11" s="109"/>
      <c r="D11" s="109"/>
      <c r="E11" s="109"/>
      <c r="F11" s="109"/>
      <c r="G11" s="109"/>
      <c r="H11" s="109"/>
      <c r="K11" s="10"/>
      <c r="L11" s="13"/>
      <c r="M11" s="13"/>
      <c r="N11" s="13"/>
      <c r="O11" s="13"/>
      <c r="P11" s="13"/>
      <c r="Q11" s="13"/>
      <c r="R11" s="13"/>
      <c r="S11" s="13"/>
      <c r="T11" s="13"/>
      <c r="U11" s="10"/>
      <c r="V11" s="10"/>
      <c r="W11" s="10"/>
      <c r="X11" s="10"/>
      <c r="Y11" s="10"/>
      <c r="Z11" s="10"/>
      <c r="AA11" s="10"/>
      <c r="AB11" s="10"/>
      <c r="AC11" s="10"/>
      <c r="AD11" s="10"/>
      <c r="AE11" s="10"/>
      <c r="AF11" s="10"/>
      <c r="AG11" s="10"/>
      <c r="AH11" s="10"/>
      <c r="AI11" s="10"/>
      <c r="AJ11" s="10"/>
      <c r="AK11" s="10"/>
      <c r="AL11" s="10"/>
      <c r="AM11" s="10"/>
      <c r="AN11" s="10"/>
      <c r="AO11" s="10"/>
      <c r="AP11" s="10"/>
    </row>
    <row r="12" spans="1:42">
      <c r="A12" s="109"/>
      <c r="B12" s="109"/>
      <c r="C12" s="109"/>
      <c r="D12" s="109"/>
      <c r="E12" s="109"/>
      <c r="F12" s="109"/>
      <c r="G12" s="109"/>
      <c r="H12" s="109"/>
      <c r="K12" s="10"/>
      <c r="L12" s="13"/>
      <c r="M12" s="13"/>
      <c r="N12" s="13"/>
      <c r="O12" s="13"/>
      <c r="P12" s="13"/>
      <c r="Q12" s="13"/>
      <c r="R12" s="13"/>
      <c r="S12" s="13"/>
      <c r="T12" s="13"/>
      <c r="U12" s="10"/>
      <c r="V12" s="10"/>
      <c r="W12" s="10"/>
      <c r="X12" s="10"/>
      <c r="Y12" s="10"/>
      <c r="Z12" s="10"/>
      <c r="AA12" s="10"/>
      <c r="AB12" s="10"/>
      <c r="AC12" s="10"/>
      <c r="AD12" s="10"/>
      <c r="AE12" s="10"/>
      <c r="AF12" s="10"/>
      <c r="AG12" s="10"/>
      <c r="AH12" s="10"/>
      <c r="AI12" s="10"/>
      <c r="AJ12" s="10"/>
      <c r="AK12" s="10"/>
      <c r="AL12" s="10"/>
      <c r="AM12" s="10"/>
      <c r="AN12" s="10"/>
      <c r="AO12" s="10"/>
      <c r="AP12" s="10"/>
    </row>
    <row r="13" spans="1:42">
      <c r="A13" s="109"/>
      <c r="B13" s="109"/>
      <c r="C13" s="109"/>
      <c r="D13" s="109"/>
      <c r="E13" s="109"/>
      <c r="F13" s="109"/>
      <c r="G13" s="109"/>
      <c r="H13" s="109"/>
      <c r="K13" s="10"/>
      <c r="L13" s="13"/>
      <c r="M13" s="13"/>
      <c r="N13" s="13"/>
      <c r="O13" s="13"/>
      <c r="P13" s="13"/>
      <c r="Q13" s="13"/>
      <c r="R13" s="13"/>
      <c r="S13" s="13"/>
      <c r="T13" s="13"/>
      <c r="U13" s="10"/>
      <c r="V13" s="10"/>
      <c r="W13" s="10"/>
      <c r="X13" s="10"/>
      <c r="Y13" s="10"/>
      <c r="Z13" s="10"/>
      <c r="AA13" s="10"/>
      <c r="AB13" s="10"/>
      <c r="AC13" s="10"/>
      <c r="AD13" s="10"/>
      <c r="AE13" s="10"/>
      <c r="AF13" s="10"/>
      <c r="AG13" s="10"/>
      <c r="AH13" s="10"/>
      <c r="AI13" s="10"/>
      <c r="AJ13" s="10"/>
      <c r="AK13" s="10"/>
      <c r="AL13" s="10"/>
      <c r="AM13" s="10"/>
      <c r="AN13" s="10"/>
      <c r="AO13" s="10"/>
      <c r="AP13" s="10"/>
    </row>
    <row r="14" spans="1:42">
      <c r="A14" s="109"/>
      <c r="B14" s="109"/>
      <c r="C14" s="109"/>
      <c r="D14" s="109"/>
      <c r="E14" s="109"/>
      <c r="F14" s="109"/>
      <c r="G14" s="109"/>
      <c r="H14" s="109"/>
      <c r="K14" s="10"/>
      <c r="L14" s="13"/>
      <c r="M14" s="13"/>
      <c r="N14" s="13"/>
      <c r="O14" s="13"/>
      <c r="P14" s="13"/>
      <c r="Q14" s="13"/>
      <c r="R14" s="13"/>
      <c r="S14" s="13"/>
      <c r="T14" s="13"/>
      <c r="U14" s="10"/>
      <c r="V14" s="10"/>
      <c r="W14" s="10"/>
      <c r="X14" s="10"/>
      <c r="Y14" s="10"/>
      <c r="Z14" s="10"/>
      <c r="AA14" s="10"/>
      <c r="AB14" s="10"/>
      <c r="AC14" s="10"/>
      <c r="AD14" s="10"/>
      <c r="AE14" s="10"/>
      <c r="AF14" s="10"/>
      <c r="AG14" s="10"/>
      <c r="AH14" s="10"/>
      <c r="AI14" s="10"/>
      <c r="AJ14" s="10"/>
      <c r="AK14" s="10"/>
      <c r="AL14" s="10"/>
      <c r="AM14" s="10"/>
      <c r="AN14" s="10"/>
      <c r="AO14" s="10"/>
      <c r="AP14" s="10"/>
    </row>
    <row r="15" spans="1:42">
      <c r="A15" s="9"/>
      <c r="B15" s="9"/>
      <c r="C15" s="9"/>
      <c r="D15" s="9"/>
      <c r="E15" s="9"/>
      <c r="F15" s="9"/>
      <c r="G15" s="9"/>
      <c r="H15" s="9"/>
      <c r="K15" s="10"/>
      <c r="L15" s="13"/>
      <c r="M15" s="13"/>
      <c r="N15" s="13"/>
      <c r="O15" s="13"/>
      <c r="P15" s="13"/>
      <c r="Q15" s="13"/>
      <c r="R15" s="13"/>
      <c r="S15" s="13"/>
      <c r="T15" s="13"/>
      <c r="U15" s="10"/>
      <c r="V15" s="10"/>
      <c r="W15" s="10"/>
      <c r="X15" s="10"/>
      <c r="Y15" s="10"/>
      <c r="Z15" s="10"/>
      <c r="AA15" s="10"/>
      <c r="AB15" s="10"/>
      <c r="AC15" s="10"/>
      <c r="AD15" s="10"/>
      <c r="AE15" s="10"/>
      <c r="AF15" s="10"/>
      <c r="AG15" s="10"/>
      <c r="AH15" s="10"/>
      <c r="AI15" s="10"/>
      <c r="AJ15" s="10"/>
      <c r="AK15" s="10"/>
      <c r="AL15" s="10"/>
      <c r="AM15" s="10"/>
      <c r="AN15" s="10"/>
      <c r="AO15" s="10"/>
      <c r="AP15" s="10"/>
    </row>
    <row r="16" spans="1:42">
      <c r="A16" s="107" t="s">
        <v>59</v>
      </c>
      <c r="B16" s="107"/>
      <c r="C16" s="107"/>
      <c r="D16" s="107"/>
      <c r="E16" s="107"/>
      <c r="F16" s="107"/>
      <c r="G16" s="107"/>
      <c r="H16" s="107"/>
      <c r="K16" s="10"/>
      <c r="L16" s="13"/>
      <c r="M16" s="13"/>
      <c r="N16" s="13"/>
      <c r="O16" s="13"/>
      <c r="P16" s="13"/>
      <c r="Q16" s="13"/>
      <c r="R16" s="13"/>
      <c r="S16" s="13"/>
      <c r="T16" s="13"/>
      <c r="U16" s="10"/>
      <c r="V16" s="10"/>
      <c r="W16" s="10"/>
      <c r="X16" s="10"/>
      <c r="Y16" s="10"/>
      <c r="Z16" s="10"/>
      <c r="AA16" s="10"/>
      <c r="AB16" s="10"/>
      <c r="AC16" s="10"/>
      <c r="AD16" s="10"/>
      <c r="AE16" s="10"/>
      <c r="AF16" s="10"/>
      <c r="AG16" s="10"/>
      <c r="AH16" s="10"/>
      <c r="AI16" s="10"/>
      <c r="AJ16" s="10"/>
      <c r="AK16" s="10"/>
      <c r="AL16" s="10"/>
      <c r="AM16" s="10"/>
      <c r="AN16" s="10"/>
      <c r="AO16" s="10"/>
      <c r="AP16" s="10"/>
    </row>
    <row r="17" spans="1:59">
      <c r="A17" s="9"/>
      <c r="B17" s="9"/>
      <c r="C17" s="9"/>
      <c r="D17" s="9"/>
      <c r="E17" s="9"/>
      <c r="F17" s="9"/>
      <c r="G17" s="9"/>
      <c r="H17" s="9"/>
      <c r="K17" s="10"/>
      <c r="L17" s="13"/>
      <c r="M17" s="13"/>
      <c r="N17" s="13"/>
      <c r="O17" s="13"/>
      <c r="P17" s="13"/>
      <c r="Q17" s="13"/>
      <c r="R17" s="13"/>
      <c r="S17" s="13"/>
      <c r="T17" s="13"/>
      <c r="U17" s="10"/>
      <c r="V17" s="10"/>
      <c r="W17" s="10"/>
      <c r="X17" s="10"/>
      <c r="Y17" s="10"/>
      <c r="Z17" s="10"/>
      <c r="AA17" s="10"/>
      <c r="AB17" s="10"/>
      <c r="AC17" s="10"/>
      <c r="AD17" s="10"/>
      <c r="AE17" s="10"/>
      <c r="AF17" s="10"/>
      <c r="AG17" s="10"/>
      <c r="AH17" s="10"/>
      <c r="AI17" s="10"/>
      <c r="AJ17" s="10"/>
      <c r="AK17" s="10"/>
      <c r="AL17" s="10"/>
      <c r="AM17" s="10"/>
      <c r="AN17" s="10"/>
      <c r="AO17" s="10"/>
      <c r="AP17" s="10"/>
    </row>
    <row r="18" spans="1:59">
      <c r="A18" s="16"/>
      <c r="K18" s="10"/>
      <c r="L18" s="17"/>
      <c r="M18" s="17"/>
      <c r="N18" s="13"/>
      <c r="O18" s="13"/>
      <c r="P18" s="13"/>
      <c r="Q18" s="13"/>
      <c r="R18" s="13"/>
      <c r="S18" s="13"/>
      <c r="T18" s="13"/>
      <c r="U18" s="10"/>
      <c r="V18" s="10"/>
      <c r="W18" s="10"/>
      <c r="X18" s="10"/>
      <c r="Y18" s="10"/>
      <c r="Z18" s="10"/>
      <c r="AA18" s="10"/>
      <c r="AB18" s="10"/>
      <c r="AC18" s="10"/>
      <c r="AD18" s="10"/>
      <c r="AE18" s="10"/>
      <c r="AF18" s="10"/>
      <c r="AG18" s="10"/>
      <c r="AH18" s="10"/>
      <c r="AI18" s="10"/>
      <c r="AJ18" s="10"/>
      <c r="AK18" s="10"/>
      <c r="AL18" s="10"/>
      <c r="AM18" s="10"/>
      <c r="AN18" s="10"/>
      <c r="AO18" s="10"/>
      <c r="AP18" s="10"/>
    </row>
    <row r="19" spans="1:59">
      <c r="A19" s="2" t="s">
        <v>27</v>
      </c>
      <c r="C19" s="18" t="s">
        <v>29</v>
      </c>
      <c r="F19" s="2"/>
      <c r="K19" s="10"/>
      <c r="L19" s="15"/>
      <c r="M19" s="15"/>
      <c r="N19" s="13"/>
      <c r="O19" s="13"/>
      <c r="P19" s="13"/>
      <c r="Q19" s="19"/>
      <c r="R19" s="13"/>
      <c r="S19" s="13"/>
      <c r="T19" s="13"/>
      <c r="U19" s="10"/>
      <c r="V19" s="10"/>
      <c r="W19" s="10"/>
      <c r="X19" s="10"/>
      <c r="Y19" s="10"/>
      <c r="Z19" s="10"/>
      <c r="AA19" s="10"/>
      <c r="AB19" s="10"/>
      <c r="AC19" s="10"/>
      <c r="AD19" s="10"/>
      <c r="AE19" s="10"/>
      <c r="AF19" s="10"/>
      <c r="AG19" s="10"/>
      <c r="AH19" s="10"/>
      <c r="AI19" s="10"/>
      <c r="AJ19" s="10"/>
      <c r="AK19" s="10"/>
      <c r="AL19" s="10"/>
      <c r="AM19" s="10"/>
      <c r="AN19" s="10"/>
      <c r="AO19" s="10"/>
      <c r="AP19" s="10"/>
    </row>
    <row r="20" spans="1:59">
      <c r="A20" s="20"/>
      <c r="C20" s="21" t="s">
        <v>30</v>
      </c>
      <c r="K20" s="10"/>
      <c r="L20" s="15"/>
      <c r="M20" s="15"/>
      <c r="N20" s="13"/>
      <c r="O20" s="13"/>
      <c r="P20" s="13"/>
      <c r="Q20" s="13"/>
      <c r="R20" s="13"/>
      <c r="S20" s="13"/>
      <c r="T20" s="13"/>
      <c r="U20" s="13"/>
      <c r="V20" s="13"/>
      <c r="W20" s="13"/>
      <c r="X20" s="13"/>
      <c r="Y20" s="13"/>
      <c r="Z20" s="13"/>
      <c r="AA20" s="13"/>
      <c r="AB20" s="13"/>
      <c r="AC20" s="13"/>
      <c r="AD20" s="10"/>
      <c r="AE20" s="10"/>
      <c r="AF20" s="10"/>
      <c r="AG20" s="10"/>
      <c r="AH20" s="10"/>
      <c r="AI20" s="10"/>
      <c r="AJ20" s="10"/>
      <c r="AK20" s="10"/>
      <c r="AL20" s="10"/>
      <c r="AM20" s="10"/>
      <c r="AN20" s="10"/>
      <c r="AO20" s="10"/>
      <c r="AP20" s="10"/>
    </row>
    <row r="21" spans="1:59">
      <c r="A21" s="2" t="s">
        <v>16</v>
      </c>
      <c r="C21" s="94">
        <v>0.4</v>
      </c>
      <c r="G21" s="22"/>
      <c r="H21" s="23"/>
      <c r="I21" s="23"/>
      <c r="J21" s="23"/>
      <c r="K21" s="10"/>
      <c r="L21" s="15"/>
      <c r="M21" s="15"/>
      <c r="N21" s="13"/>
      <c r="O21" s="13"/>
      <c r="P21" s="13"/>
      <c r="Q21" s="13"/>
      <c r="R21" s="13"/>
      <c r="S21" s="13"/>
      <c r="T21" s="13"/>
      <c r="U21" s="15"/>
      <c r="V21" s="15"/>
      <c r="W21" s="13"/>
      <c r="X21" s="13"/>
      <c r="Y21" s="24"/>
      <c r="Z21" s="13"/>
      <c r="AA21" s="13"/>
      <c r="AB21" s="13"/>
      <c r="AC21" s="13"/>
      <c r="AD21" s="10"/>
      <c r="AE21" s="10"/>
      <c r="AF21" s="10"/>
      <c r="AG21" s="10"/>
      <c r="AH21" s="10"/>
      <c r="AI21" s="10"/>
      <c r="AJ21" s="10"/>
      <c r="AK21" s="10"/>
      <c r="AL21" s="10"/>
      <c r="AM21" s="10"/>
      <c r="AN21" s="10"/>
      <c r="AO21" s="10"/>
      <c r="AP21" s="10"/>
    </row>
    <row r="22" spans="1:59">
      <c r="A22" s="14" t="s">
        <v>24</v>
      </c>
      <c r="C22" s="94">
        <v>0.08</v>
      </c>
      <c r="H22" s="23"/>
      <c r="I22" s="23"/>
      <c r="J22" s="23"/>
      <c r="K22" s="10"/>
      <c r="L22" s="13"/>
      <c r="M22" s="13"/>
      <c r="N22" s="13"/>
      <c r="O22" s="13"/>
      <c r="P22" s="13"/>
      <c r="Q22" s="13"/>
      <c r="R22" s="13"/>
      <c r="S22" s="13"/>
      <c r="T22" s="13"/>
      <c r="U22" s="15"/>
      <c r="V22" s="15"/>
      <c r="W22" s="13"/>
      <c r="X22" s="13"/>
      <c r="Y22" s="13"/>
      <c r="Z22" s="13"/>
      <c r="AA22" s="13"/>
      <c r="AB22" s="13"/>
      <c r="AC22" s="13"/>
      <c r="AD22" s="10"/>
      <c r="AE22" s="10"/>
      <c r="AF22" s="10"/>
      <c r="AG22" s="10"/>
      <c r="AH22" s="10"/>
      <c r="AI22" s="10"/>
      <c r="AJ22" s="10"/>
      <c r="AK22" s="10"/>
      <c r="AL22" s="10"/>
      <c r="AM22" s="10"/>
      <c r="AN22" s="10"/>
      <c r="AO22" s="10"/>
      <c r="AP22" s="10"/>
    </row>
    <row r="23" spans="1:59" ht="14.25">
      <c r="A23" s="1" t="s">
        <v>48</v>
      </c>
      <c r="B23" s="25"/>
      <c r="C23" s="94">
        <v>0.09</v>
      </c>
      <c r="F23" s="2"/>
      <c r="H23" s="23"/>
      <c r="I23" s="23"/>
      <c r="J23" s="23"/>
      <c r="K23" s="10"/>
      <c r="L23" s="13"/>
      <c r="M23" s="13"/>
      <c r="N23" s="13"/>
      <c r="O23" s="13"/>
      <c r="P23" s="13"/>
      <c r="Q23" s="13"/>
      <c r="R23" s="13"/>
      <c r="S23" s="13"/>
      <c r="T23" s="13"/>
      <c r="U23" s="15"/>
      <c r="V23" s="15"/>
      <c r="W23" s="13"/>
      <c r="X23" s="13"/>
      <c r="Y23" s="13"/>
      <c r="Z23" s="13"/>
      <c r="AA23" s="13"/>
      <c r="AB23" s="13"/>
      <c r="AC23" s="13"/>
      <c r="AD23" s="10"/>
      <c r="AE23" s="10"/>
      <c r="AF23" s="10"/>
      <c r="AG23" s="10"/>
      <c r="AH23" s="10"/>
      <c r="AI23" s="10"/>
      <c r="AJ23" s="10"/>
      <c r="AK23" s="10"/>
      <c r="AL23" s="10"/>
      <c r="AM23" s="10"/>
      <c r="AN23" s="10"/>
      <c r="AO23" s="10"/>
      <c r="AP23" s="10"/>
    </row>
    <row r="24" spans="1:59" ht="14.25">
      <c r="A24" s="14" t="s">
        <v>49</v>
      </c>
      <c r="B24" s="25"/>
      <c r="C24" s="94">
        <v>0.11</v>
      </c>
      <c r="E24" s="25"/>
      <c r="G24" s="26"/>
      <c r="K24" s="10"/>
      <c r="L24" s="27"/>
      <c r="M24" s="27"/>
      <c r="N24" s="27"/>
      <c r="O24" s="27"/>
      <c r="P24" s="27"/>
      <c r="Q24" s="27"/>
      <c r="R24" s="13"/>
      <c r="S24" s="13"/>
      <c r="T24" s="13"/>
      <c r="U24" s="15"/>
      <c r="V24" s="15"/>
      <c r="W24" s="13"/>
      <c r="X24" s="13"/>
      <c r="Y24" s="13"/>
      <c r="Z24" s="13"/>
      <c r="AA24" s="13"/>
      <c r="AB24" s="13"/>
      <c r="AC24" s="13"/>
      <c r="AD24" s="10"/>
      <c r="AE24" s="10"/>
      <c r="AF24" s="10"/>
      <c r="AG24" s="10"/>
      <c r="AH24" s="10"/>
      <c r="AI24" s="10"/>
      <c r="AJ24" s="10"/>
      <c r="AK24" s="10"/>
      <c r="AL24" s="10"/>
      <c r="AM24" s="10"/>
      <c r="AN24" s="10"/>
      <c r="AO24" s="10"/>
      <c r="AP24" s="10"/>
    </row>
    <row r="25" spans="1:59">
      <c r="A25" s="25"/>
      <c r="B25" s="25"/>
      <c r="C25" s="28"/>
      <c r="D25" s="22"/>
      <c r="E25" s="25"/>
      <c r="F25" s="2"/>
      <c r="G25" s="29"/>
      <c r="K25" s="10"/>
      <c r="L25" s="15"/>
      <c r="M25" s="15"/>
      <c r="N25" s="15"/>
      <c r="O25" s="15"/>
      <c r="P25" s="15"/>
      <c r="Q25" s="15"/>
      <c r="R25" s="13"/>
      <c r="S25" s="13"/>
      <c r="T25" s="13"/>
      <c r="U25" s="15"/>
      <c r="V25" s="15"/>
      <c r="W25" s="13"/>
      <c r="X25" s="13"/>
      <c r="Y25" s="13"/>
      <c r="Z25" s="13"/>
      <c r="AA25" s="13"/>
      <c r="AB25" s="13"/>
      <c r="AC25" s="13"/>
      <c r="AD25" s="10"/>
      <c r="AE25" s="10"/>
      <c r="AF25" s="10"/>
      <c r="AG25" s="10"/>
      <c r="AH25" s="10"/>
      <c r="AI25" s="10"/>
      <c r="AJ25" s="10"/>
      <c r="AK25" s="10"/>
      <c r="AL25" s="10"/>
      <c r="AM25" s="10"/>
      <c r="AN25" s="10"/>
      <c r="AO25" s="10"/>
      <c r="AP25" s="10"/>
    </row>
    <row r="26" spans="1:59">
      <c r="A26" s="2" t="s">
        <v>28</v>
      </c>
      <c r="B26" s="2"/>
      <c r="C26" s="2"/>
      <c r="D26" s="2"/>
      <c r="I26" s="30"/>
      <c r="J26" s="30"/>
      <c r="K26" s="31"/>
      <c r="L26" s="15"/>
      <c r="M26" s="15"/>
      <c r="N26" s="15"/>
      <c r="O26" s="15"/>
      <c r="P26" s="15"/>
      <c r="Q26" s="15"/>
      <c r="R26" s="15"/>
      <c r="S26" s="15"/>
      <c r="T26" s="15"/>
      <c r="U26" s="15"/>
      <c r="V26" s="15"/>
      <c r="W26" s="15"/>
      <c r="X26" s="15"/>
      <c r="Y26" s="15"/>
      <c r="Z26" s="15"/>
      <c r="AA26" s="13"/>
      <c r="AB26" s="13"/>
      <c r="AC26" s="13"/>
      <c r="AD26" s="31"/>
      <c r="AE26" s="31"/>
      <c r="AF26" s="31"/>
      <c r="AG26" s="31"/>
      <c r="AH26" s="10"/>
      <c r="AI26" s="10"/>
      <c r="AJ26" s="10"/>
      <c r="AK26" s="10"/>
      <c r="AL26" s="10"/>
      <c r="AM26" s="10"/>
      <c r="AN26" s="10"/>
      <c r="AO26" s="10"/>
      <c r="AP26" s="10"/>
    </row>
    <row r="27" spans="1:59">
      <c r="A27" s="2" t="s">
        <v>19</v>
      </c>
      <c r="B27" s="2"/>
      <c r="C27" s="2"/>
      <c r="D27" s="2"/>
      <c r="E27" s="30"/>
      <c r="G27" s="30"/>
      <c r="H27" s="30"/>
      <c r="I27" s="30"/>
      <c r="J27" s="30"/>
      <c r="K27" s="31"/>
      <c r="L27" s="15"/>
      <c r="M27" s="15"/>
      <c r="N27" s="15"/>
      <c r="O27" s="15"/>
      <c r="P27" s="15"/>
      <c r="Q27" s="15"/>
      <c r="R27" s="15"/>
      <c r="S27" s="15"/>
      <c r="T27" s="15"/>
      <c r="U27" s="15"/>
      <c r="V27" s="15"/>
      <c r="W27" s="15"/>
      <c r="X27" s="15"/>
      <c r="Y27" s="15"/>
      <c r="Z27" s="15"/>
      <c r="AA27" s="13"/>
      <c r="AB27" s="13"/>
      <c r="AC27" s="13"/>
      <c r="AD27" s="31"/>
      <c r="AE27" s="31"/>
      <c r="AF27" s="31"/>
      <c r="AG27" s="31"/>
      <c r="AH27" s="10"/>
      <c r="AI27" s="10"/>
      <c r="AJ27" s="10"/>
      <c r="AK27" s="10"/>
      <c r="AL27" s="10"/>
      <c r="AM27" s="10"/>
      <c r="AN27" s="10"/>
      <c r="AO27" s="10"/>
      <c r="AP27" s="10"/>
    </row>
    <row r="28" spans="1:59" ht="13.5" thickBot="1">
      <c r="A28" s="2"/>
      <c r="B28" s="2"/>
      <c r="C28" s="2"/>
      <c r="D28" s="2"/>
      <c r="E28" s="32" t="s">
        <v>38</v>
      </c>
      <c r="F28" s="32">
        <f>D29</f>
        <v>2010</v>
      </c>
      <c r="G28" s="32">
        <f>F28+1</f>
        <v>2011</v>
      </c>
      <c r="H28" s="33">
        <f>F28+1</f>
        <v>2011</v>
      </c>
      <c r="K28" s="34"/>
      <c r="L28" s="13"/>
      <c r="M28" s="13"/>
      <c r="N28" s="13"/>
      <c r="O28" s="13"/>
      <c r="P28" s="13"/>
      <c r="Q28" s="13"/>
      <c r="R28" s="13"/>
      <c r="S28" s="13"/>
      <c r="T28" s="13"/>
      <c r="U28" s="13"/>
      <c r="V28" s="13"/>
      <c r="W28" s="13"/>
      <c r="X28" s="13"/>
      <c r="Y28" s="13"/>
      <c r="Z28" s="13"/>
      <c r="AA28" s="13"/>
      <c r="AB28" s="13"/>
      <c r="AC28" s="13"/>
      <c r="AD28" s="31"/>
      <c r="AE28" s="31"/>
      <c r="AF28" s="31"/>
      <c r="AG28" s="31"/>
      <c r="AH28" s="31"/>
      <c r="AI28" s="31"/>
      <c r="AJ28" s="31"/>
      <c r="AK28" s="31"/>
      <c r="AL28" s="31"/>
      <c r="AM28" s="10"/>
      <c r="AN28" s="10"/>
      <c r="AO28" s="10"/>
      <c r="AP28" s="10"/>
    </row>
    <row r="29" spans="1:59" ht="14.25" thickTop="1" thickBot="1">
      <c r="A29" s="2"/>
      <c r="B29" s="2"/>
      <c r="C29" s="2"/>
      <c r="D29" s="35">
        <v>2010</v>
      </c>
      <c r="E29" s="36" t="s">
        <v>37</v>
      </c>
      <c r="F29" s="36" t="s">
        <v>33</v>
      </c>
      <c r="G29" s="36" t="s">
        <v>40</v>
      </c>
      <c r="H29" s="37" t="s">
        <v>41</v>
      </c>
      <c r="K29" s="34"/>
      <c r="L29" s="13"/>
      <c r="M29" s="13"/>
      <c r="N29" s="13"/>
      <c r="O29" s="13"/>
      <c r="P29" s="13"/>
      <c r="Q29" s="13"/>
      <c r="R29" s="13"/>
      <c r="S29" s="13"/>
      <c r="T29" s="13"/>
      <c r="U29" s="27"/>
      <c r="V29" s="27"/>
      <c r="W29" s="27"/>
      <c r="X29" s="27"/>
      <c r="Y29" s="27"/>
      <c r="Z29" s="27"/>
      <c r="AA29" s="27"/>
      <c r="AB29" s="27"/>
      <c r="AC29" s="27"/>
      <c r="AD29" s="38"/>
      <c r="AE29" s="38"/>
      <c r="AF29" s="38"/>
      <c r="AG29" s="38"/>
      <c r="AH29" s="39"/>
      <c r="AI29" s="39"/>
      <c r="AJ29" s="38"/>
      <c r="AK29" s="31"/>
      <c r="AL29" s="31"/>
      <c r="AM29" s="10"/>
      <c r="AN29" s="10"/>
      <c r="AO29" s="10"/>
      <c r="AP29" s="10"/>
      <c r="AQ29" s="10"/>
      <c r="AR29" s="10"/>
      <c r="AS29" s="10"/>
      <c r="AT29" s="10"/>
      <c r="AU29" s="10"/>
      <c r="AV29" s="10"/>
      <c r="AW29" s="10"/>
      <c r="AX29" s="10"/>
      <c r="AY29" s="10"/>
      <c r="AZ29" s="10"/>
      <c r="BA29" s="10"/>
      <c r="BB29" s="10"/>
      <c r="BC29" s="10"/>
      <c r="BD29" s="10"/>
      <c r="BE29" s="10"/>
      <c r="BF29" s="10"/>
      <c r="BG29" s="10"/>
    </row>
    <row r="30" spans="1:59">
      <c r="A30" s="2" t="s">
        <v>15</v>
      </c>
      <c r="B30" s="2"/>
      <c r="C30" s="2"/>
      <c r="D30" s="40">
        <v>455150</v>
      </c>
      <c r="E30" s="41" t="s">
        <v>39</v>
      </c>
      <c r="F30" s="42"/>
      <c r="G30" s="43"/>
      <c r="H30" s="44"/>
      <c r="K30" s="45"/>
      <c r="L30" s="13"/>
      <c r="M30" s="13"/>
      <c r="N30" s="13"/>
      <c r="O30" s="13"/>
      <c r="P30" s="13"/>
      <c r="Q30" s="13"/>
      <c r="R30" s="13"/>
      <c r="S30" s="13"/>
      <c r="T30" s="13"/>
      <c r="U30" s="15"/>
      <c r="V30" s="15"/>
      <c r="W30" s="15"/>
      <c r="X30" s="15"/>
      <c r="Y30" s="15"/>
      <c r="Z30" s="15"/>
      <c r="AA30" s="15"/>
      <c r="AB30" s="15"/>
      <c r="AC30" s="15"/>
      <c r="AD30" s="46"/>
      <c r="AE30" s="46"/>
      <c r="AF30" s="46"/>
      <c r="AG30" s="46"/>
      <c r="AH30" s="46"/>
      <c r="AI30" s="46"/>
      <c r="AJ30" s="46"/>
      <c r="AK30" s="47"/>
      <c r="AL30" s="47"/>
      <c r="AM30" s="10"/>
      <c r="AN30" s="10"/>
      <c r="AO30" s="10"/>
      <c r="AP30" s="10"/>
      <c r="AQ30" s="10"/>
      <c r="AR30" s="10"/>
      <c r="AS30" s="10"/>
      <c r="AT30" s="10"/>
      <c r="AU30" s="10"/>
      <c r="AV30" s="10"/>
      <c r="AW30" s="10"/>
      <c r="AX30" s="10"/>
      <c r="AY30" s="10"/>
      <c r="AZ30" s="10"/>
      <c r="BA30" s="10"/>
      <c r="BB30" s="10"/>
      <c r="BC30" s="10"/>
      <c r="BD30" s="10"/>
      <c r="BE30" s="10"/>
      <c r="BF30" s="10"/>
      <c r="BG30" s="10"/>
    </row>
    <row r="31" spans="1:59">
      <c r="A31" s="14" t="s">
        <v>36</v>
      </c>
      <c r="B31" s="2"/>
      <c r="C31" s="2"/>
      <c r="D31" s="48">
        <f>D30*(1-0.15)</f>
        <v>386877.5</v>
      </c>
      <c r="E31" s="41" t="s">
        <v>32</v>
      </c>
      <c r="F31" s="73"/>
      <c r="G31" s="49"/>
      <c r="H31" s="44"/>
      <c r="K31" s="45"/>
      <c r="L31" s="13"/>
      <c r="M31" s="13"/>
      <c r="N31" s="13"/>
      <c r="O31" s="13"/>
      <c r="P31" s="13"/>
      <c r="Q31" s="13"/>
      <c r="R31" s="13"/>
      <c r="S31" s="13"/>
      <c r="T31" s="13"/>
      <c r="U31" s="15"/>
      <c r="V31" s="15"/>
      <c r="W31" s="15"/>
      <c r="X31" s="15"/>
      <c r="Y31" s="15"/>
      <c r="Z31" s="15"/>
      <c r="AA31" s="15"/>
      <c r="AB31" s="15"/>
      <c r="AC31" s="15"/>
      <c r="AD31" s="46"/>
      <c r="AE31" s="46"/>
      <c r="AF31" s="46"/>
      <c r="AG31" s="46"/>
      <c r="AH31" s="46"/>
      <c r="AI31" s="46"/>
      <c r="AJ31" s="46"/>
      <c r="AK31" s="47"/>
      <c r="AL31" s="47"/>
      <c r="AM31" s="10"/>
      <c r="AN31" s="10"/>
      <c r="AO31" s="10"/>
      <c r="AP31" s="10"/>
      <c r="AQ31" s="10"/>
      <c r="AR31" s="10"/>
      <c r="AS31" s="10"/>
      <c r="AT31" s="10"/>
      <c r="AU31" s="10"/>
      <c r="AV31" s="10"/>
      <c r="AW31" s="10"/>
      <c r="AX31" s="10"/>
      <c r="AY31" s="10"/>
      <c r="AZ31" s="10"/>
      <c r="BA31" s="10"/>
      <c r="BB31" s="10"/>
      <c r="BC31" s="10"/>
      <c r="BD31" s="10"/>
      <c r="BE31" s="10"/>
      <c r="BF31" s="10"/>
      <c r="BG31" s="10"/>
    </row>
    <row r="32" spans="1:59">
      <c r="A32" s="14" t="s">
        <v>20</v>
      </c>
      <c r="B32" s="2"/>
      <c r="C32" s="2"/>
      <c r="D32" s="40">
        <f>D30-D31</f>
        <v>68272.5</v>
      </c>
      <c r="E32" s="41"/>
      <c r="F32" s="78"/>
      <c r="G32" s="50"/>
      <c r="H32" s="51"/>
      <c r="K32" s="45"/>
      <c r="L32" s="13"/>
      <c r="M32" s="13"/>
      <c r="N32" s="13"/>
      <c r="O32" s="13"/>
      <c r="P32" s="13"/>
      <c r="Q32" s="13"/>
      <c r="R32" s="13"/>
      <c r="S32" s="13"/>
      <c r="T32" s="13"/>
      <c r="U32" s="13"/>
      <c r="V32" s="13"/>
      <c r="W32" s="13"/>
      <c r="X32" s="13"/>
      <c r="Y32" s="13"/>
      <c r="Z32" s="13"/>
      <c r="AA32" s="13"/>
      <c r="AB32" s="13"/>
      <c r="AC32" s="13"/>
      <c r="AD32" s="46"/>
      <c r="AE32" s="52"/>
      <c r="AF32" s="52"/>
      <c r="AG32" s="46"/>
      <c r="AH32" s="52"/>
      <c r="AI32" s="52"/>
      <c r="AJ32" s="46"/>
      <c r="AK32" s="11"/>
      <c r="AL32" s="11"/>
      <c r="AM32" s="10"/>
      <c r="AN32" s="10"/>
      <c r="AO32" s="10"/>
      <c r="AP32" s="10"/>
      <c r="AQ32" s="10"/>
      <c r="AR32" s="10"/>
      <c r="AS32" s="10"/>
      <c r="AT32" s="10"/>
      <c r="AU32" s="10"/>
      <c r="AV32" s="10"/>
      <c r="AW32" s="10"/>
      <c r="AX32" s="10"/>
      <c r="AY32" s="10"/>
      <c r="AZ32" s="10"/>
      <c r="BA32" s="10"/>
      <c r="BB32" s="10"/>
      <c r="BC32" s="10"/>
      <c r="BD32" s="10"/>
      <c r="BE32" s="10"/>
      <c r="BF32" s="10"/>
      <c r="BG32" s="10"/>
    </row>
    <row r="33" spans="1:171">
      <c r="A33" s="14" t="s">
        <v>17</v>
      </c>
      <c r="B33" s="2"/>
      <c r="C33" s="2"/>
      <c r="D33" s="48">
        <f>0.08*C54</f>
        <v>14564.800000000001</v>
      </c>
      <c r="E33" s="53" t="s">
        <v>34</v>
      </c>
      <c r="F33" s="73"/>
      <c r="G33" s="49"/>
      <c r="H33" s="54"/>
      <c r="K33" s="45"/>
      <c r="L33" s="27"/>
      <c r="M33" s="27"/>
      <c r="N33" s="27"/>
      <c r="O33" s="13"/>
      <c r="P33" s="13"/>
      <c r="Q33" s="13"/>
      <c r="R33" s="13"/>
      <c r="S33" s="13"/>
      <c r="T33" s="13"/>
      <c r="U33" s="13"/>
      <c r="V33" s="12"/>
      <c r="W33" s="12"/>
      <c r="X33" s="12"/>
      <c r="Y33" s="12"/>
      <c r="Z33" s="12"/>
      <c r="AA33" s="12"/>
      <c r="AB33" s="12"/>
      <c r="AC33" s="12"/>
      <c r="AD33" s="46"/>
      <c r="AE33" s="52"/>
      <c r="AF33" s="52"/>
      <c r="AG33" s="46"/>
      <c r="AH33" s="52"/>
      <c r="AI33" s="52"/>
      <c r="AJ33" s="46"/>
      <c r="AK33" s="11"/>
      <c r="AL33" s="11"/>
      <c r="AM33" s="10"/>
      <c r="AN33" s="10"/>
      <c r="AO33" s="10"/>
      <c r="AP33" s="10"/>
      <c r="AQ33" s="10"/>
      <c r="AR33" s="10"/>
      <c r="AS33" s="10"/>
      <c r="AT33" s="10"/>
      <c r="AU33" s="10"/>
      <c r="AV33" s="10"/>
      <c r="AW33" s="10"/>
      <c r="AX33" s="10"/>
      <c r="AY33" s="10"/>
      <c r="AZ33" s="10"/>
      <c r="BA33" s="10"/>
      <c r="BB33" s="10"/>
      <c r="BC33" s="10"/>
      <c r="BD33" s="10"/>
      <c r="BE33" s="10"/>
      <c r="BF33" s="10"/>
      <c r="BG33" s="10"/>
    </row>
    <row r="34" spans="1:171">
      <c r="A34" s="14" t="s">
        <v>21</v>
      </c>
      <c r="B34" s="2"/>
      <c r="C34" s="2"/>
      <c r="D34" s="40">
        <f>D32-D33</f>
        <v>53707.7</v>
      </c>
      <c r="E34" s="41"/>
      <c r="F34" s="55"/>
      <c r="G34" s="41"/>
      <c r="H34" s="44"/>
      <c r="K34" s="45"/>
      <c r="L34" s="15"/>
      <c r="M34" s="15"/>
      <c r="N34" s="15"/>
      <c r="O34" s="13"/>
      <c r="P34" s="13"/>
      <c r="Q34" s="13"/>
      <c r="R34" s="13"/>
      <c r="S34" s="13"/>
      <c r="T34" s="13"/>
      <c r="U34" s="13"/>
      <c r="V34" s="12"/>
      <c r="W34" s="12"/>
      <c r="X34" s="12"/>
      <c r="Y34" s="12"/>
      <c r="Z34" s="12"/>
      <c r="AA34" s="12"/>
      <c r="AB34" s="12"/>
      <c r="AC34" s="12"/>
      <c r="AD34" s="46"/>
      <c r="AE34" s="52"/>
      <c r="AF34" s="52"/>
      <c r="AG34" s="46"/>
      <c r="AH34" s="52"/>
      <c r="AI34" s="52"/>
      <c r="AJ34" s="46"/>
      <c r="AK34" s="11"/>
      <c r="AL34" s="11"/>
      <c r="AM34" s="10"/>
      <c r="AN34" s="10"/>
      <c r="AO34" s="10"/>
      <c r="AP34" s="10"/>
      <c r="AQ34" s="10"/>
      <c r="AR34" s="10"/>
      <c r="AS34" s="10"/>
      <c r="AT34" s="10"/>
      <c r="AU34" s="10"/>
      <c r="AV34" s="10"/>
      <c r="AW34" s="10"/>
      <c r="AX34" s="10"/>
      <c r="AY34" s="10"/>
      <c r="AZ34" s="10"/>
      <c r="BA34" s="10"/>
      <c r="BB34" s="10"/>
      <c r="BC34" s="10"/>
      <c r="BD34" s="10"/>
      <c r="BE34" s="10"/>
      <c r="BF34" s="10"/>
      <c r="BG34" s="10"/>
    </row>
    <row r="35" spans="1:171">
      <c r="A35" s="1" t="s">
        <v>47</v>
      </c>
      <c r="B35" s="2"/>
      <c r="C35" s="2"/>
      <c r="D35" s="48">
        <f>0.9*C24*C62</f>
        <v>11880</v>
      </c>
      <c r="E35" s="53" t="s">
        <v>42</v>
      </c>
      <c r="F35" s="55"/>
      <c r="H35" s="44"/>
      <c r="K35" s="45"/>
      <c r="L35" s="15"/>
      <c r="M35" s="15"/>
      <c r="N35" s="15"/>
      <c r="O35" s="13"/>
      <c r="P35" s="13"/>
      <c r="Q35" s="13"/>
      <c r="R35" s="13"/>
      <c r="S35" s="13"/>
      <c r="T35" s="13"/>
      <c r="U35" s="45"/>
      <c r="V35" s="45"/>
      <c r="W35" s="45"/>
      <c r="X35" s="45"/>
      <c r="Y35" s="46"/>
      <c r="Z35" s="46"/>
      <c r="AA35" s="46"/>
      <c r="AB35" s="46"/>
      <c r="AC35" s="46"/>
      <c r="AD35" s="46"/>
      <c r="AE35" s="46"/>
      <c r="AF35" s="46"/>
      <c r="AG35" s="46"/>
      <c r="AH35" s="46"/>
      <c r="AI35" s="46"/>
      <c r="AJ35" s="46"/>
      <c r="AK35" s="56"/>
      <c r="AL35" s="56"/>
      <c r="AM35" s="10"/>
      <c r="AN35" s="10"/>
      <c r="AO35" s="10"/>
      <c r="AP35" s="10"/>
      <c r="AQ35" s="10"/>
      <c r="AR35" s="10"/>
      <c r="AS35" s="10"/>
      <c r="AT35" s="10"/>
      <c r="AU35" s="10"/>
      <c r="AV35" s="10"/>
      <c r="AW35" s="10"/>
      <c r="AX35" s="10"/>
      <c r="AY35" s="10"/>
      <c r="AZ35" s="10"/>
      <c r="BA35" s="10"/>
      <c r="BB35" s="10"/>
      <c r="BC35" s="10"/>
      <c r="BD35" s="10"/>
      <c r="BE35" s="10"/>
      <c r="BF35" s="10"/>
      <c r="BG35" s="10"/>
    </row>
    <row r="36" spans="1:171">
      <c r="A36" s="14" t="s">
        <v>22</v>
      </c>
      <c r="B36" s="2"/>
      <c r="C36" s="2"/>
      <c r="D36" s="40">
        <f>D34-D35</f>
        <v>41827.699999999997</v>
      </c>
      <c r="E36" s="41"/>
      <c r="F36" s="55"/>
      <c r="G36" s="41"/>
      <c r="H36" s="51"/>
      <c r="K36" s="45"/>
      <c r="L36" s="15"/>
      <c r="M36" s="15"/>
      <c r="N36" s="15"/>
      <c r="O36" s="13"/>
      <c r="P36" s="13"/>
      <c r="Q36" s="13"/>
      <c r="R36" s="13"/>
      <c r="S36" s="13"/>
      <c r="T36" s="13"/>
      <c r="U36" s="45"/>
      <c r="V36" s="45"/>
      <c r="W36" s="45"/>
      <c r="X36" s="45"/>
      <c r="Y36" s="46"/>
      <c r="Z36" s="46"/>
      <c r="AA36" s="46"/>
      <c r="AB36" s="46"/>
      <c r="AC36" s="46"/>
      <c r="AD36" s="46"/>
      <c r="AE36" s="46"/>
      <c r="AF36" s="46"/>
      <c r="AG36" s="46"/>
      <c r="AH36" s="46"/>
      <c r="AI36" s="46"/>
      <c r="AJ36" s="46"/>
      <c r="AK36" s="31"/>
      <c r="AL36" s="31"/>
      <c r="AM36" s="10"/>
      <c r="AN36" s="10"/>
      <c r="AO36" s="10"/>
      <c r="AP36" s="10"/>
      <c r="AQ36" s="10"/>
      <c r="AR36" s="10"/>
      <c r="AS36" s="10"/>
      <c r="AT36" s="10"/>
      <c r="AU36" s="10"/>
      <c r="AV36" s="10"/>
      <c r="AW36" s="10"/>
      <c r="AX36" s="10"/>
      <c r="AY36" s="10"/>
      <c r="AZ36" s="10"/>
      <c r="BA36" s="10"/>
      <c r="BB36" s="10"/>
      <c r="BC36" s="10"/>
      <c r="BD36" s="10"/>
      <c r="BE36" s="10"/>
      <c r="BF36" s="10"/>
      <c r="BG36" s="10"/>
    </row>
    <row r="37" spans="1:171">
      <c r="A37" s="14" t="s">
        <v>23</v>
      </c>
      <c r="B37" s="2"/>
      <c r="C37" s="2"/>
      <c r="D37" s="48">
        <f>D36*$C$21</f>
        <v>16731.079999999998</v>
      </c>
      <c r="E37" s="41"/>
      <c r="F37" s="55"/>
      <c r="G37" s="41"/>
      <c r="H37" s="57"/>
      <c r="K37" s="45"/>
      <c r="L37" s="15"/>
      <c r="M37" s="15"/>
      <c r="N37" s="15"/>
      <c r="O37" s="13"/>
      <c r="P37" s="13"/>
      <c r="Q37" s="13"/>
      <c r="R37" s="13"/>
      <c r="S37" s="13"/>
      <c r="T37" s="13"/>
      <c r="U37" s="45"/>
      <c r="V37" s="45"/>
      <c r="W37" s="45"/>
      <c r="X37" s="45"/>
      <c r="Y37" s="46"/>
      <c r="Z37" s="46"/>
      <c r="AA37" s="46"/>
      <c r="AB37" s="46"/>
      <c r="AC37" s="46"/>
      <c r="AD37" s="46"/>
      <c r="AE37" s="46"/>
      <c r="AF37" s="46"/>
      <c r="AG37" s="46"/>
      <c r="AH37" s="46"/>
      <c r="AI37" s="46"/>
      <c r="AJ37" s="46"/>
      <c r="AK37" s="31"/>
      <c r="AL37" s="31"/>
      <c r="AM37" s="10"/>
      <c r="AN37" s="10"/>
      <c r="AO37" s="10"/>
      <c r="AP37" s="10"/>
      <c r="AQ37" s="10"/>
      <c r="AR37" s="10"/>
      <c r="AS37" s="10"/>
      <c r="AT37" s="10"/>
      <c r="AU37" s="10"/>
      <c r="AV37" s="10"/>
      <c r="AW37" s="10"/>
      <c r="AX37" s="10"/>
      <c r="AY37" s="10"/>
      <c r="AZ37" s="10"/>
      <c r="BA37" s="10"/>
      <c r="BB37" s="10"/>
      <c r="BC37" s="10"/>
      <c r="BD37" s="10"/>
      <c r="BE37" s="10"/>
      <c r="BF37" s="10"/>
      <c r="BG37" s="10"/>
    </row>
    <row r="38" spans="1:171">
      <c r="A38" s="14" t="s">
        <v>18</v>
      </c>
      <c r="B38" s="2"/>
      <c r="C38" s="2"/>
      <c r="D38" s="40">
        <f>D36-D37</f>
        <v>25096.62</v>
      </c>
      <c r="E38" s="41"/>
      <c r="F38" s="55"/>
      <c r="G38" s="41"/>
      <c r="H38" s="44"/>
      <c r="K38" s="45"/>
      <c r="L38" s="15"/>
      <c r="M38" s="15"/>
      <c r="N38" s="15"/>
      <c r="O38" s="13"/>
      <c r="P38" s="13"/>
      <c r="Q38" s="13"/>
      <c r="R38" s="13"/>
      <c r="S38" s="13"/>
      <c r="T38" s="13"/>
      <c r="U38" s="45"/>
      <c r="V38" s="45"/>
      <c r="W38" s="45"/>
      <c r="X38" s="45"/>
      <c r="Y38" s="46"/>
      <c r="Z38" s="46"/>
      <c r="AA38" s="46"/>
      <c r="AB38" s="46"/>
      <c r="AC38" s="46"/>
      <c r="AD38" s="46"/>
      <c r="AE38" s="46"/>
      <c r="AF38" s="46"/>
      <c r="AG38" s="46"/>
      <c r="AH38" s="46"/>
      <c r="AI38" s="46"/>
      <c r="AJ38" s="46"/>
      <c r="AK38" s="31"/>
      <c r="AL38" s="31"/>
      <c r="AM38" s="10"/>
      <c r="AN38" s="10"/>
      <c r="AO38" s="10"/>
      <c r="AP38" s="10"/>
      <c r="AQ38" s="10"/>
      <c r="AR38" s="10"/>
      <c r="AS38" s="10"/>
      <c r="AT38" s="10"/>
      <c r="AU38" s="10"/>
      <c r="AV38" s="10"/>
      <c r="AW38" s="10"/>
      <c r="AX38" s="10"/>
      <c r="AY38" s="10"/>
      <c r="AZ38" s="10"/>
      <c r="BA38" s="10"/>
      <c r="BB38" s="10"/>
      <c r="BC38" s="10"/>
      <c r="BD38" s="10"/>
      <c r="BE38" s="10"/>
      <c r="BF38" s="10"/>
      <c r="BG38" s="10"/>
    </row>
    <row r="39" spans="1:171">
      <c r="A39" s="1" t="s">
        <v>56</v>
      </c>
      <c r="B39" s="2"/>
      <c r="C39" s="2"/>
      <c r="D39" s="86">
        <v>12554</v>
      </c>
      <c r="E39" s="41" t="s">
        <v>39</v>
      </c>
      <c r="F39" s="55"/>
      <c r="G39" s="49">
        <f>C22</f>
        <v>0.08</v>
      </c>
      <c r="H39" s="44"/>
      <c r="K39" s="45"/>
      <c r="L39" s="15"/>
      <c r="M39" s="15"/>
      <c r="N39" s="15"/>
      <c r="O39" s="13"/>
      <c r="P39" s="13"/>
      <c r="Q39" s="13"/>
      <c r="R39" s="13"/>
      <c r="S39" s="13"/>
      <c r="T39" s="13"/>
      <c r="U39" s="45"/>
      <c r="V39" s="45"/>
      <c r="W39" s="45"/>
      <c r="X39" s="45"/>
      <c r="Y39" s="46"/>
      <c r="Z39" s="46"/>
      <c r="AA39" s="46"/>
      <c r="AB39" s="46"/>
      <c r="AC39" s="46"/>
      <c r="AD39" s="46"/>
      <c r="AE39" s="46"/>
      <c r="AF39" s="46"/>
      <c r="AG39" s="46"/>
      <c r="AH39" s="46"/>
      <c r="AI39" s="46"/>
      <c r="AJ39" s="46"/>
      <c r="AK39" s="31"/>
      <c r="AL39" s="31"/>
      <c r="AM39" s="10"/>
      <c r="AN39" s="10"/>
      <c r="AO39" s="10"/>
      <c r="AP39" s="10"/>
      <c r="AQ39" s="10"/>
      <c r="AR39" s="10"/>
      <c r="AS39" s="10"/>
      <c r="AT39" s="10"/>
      <c r="AU39" s="10"/>
      <c r="AV39" s="10"/>
      <c r="AW39" s="10"/>
      <c r="AX39" s="10"/>
      <c r="AY39" s="10"/>
      <c r="AZ39" s="10"/>
      <c r="BA39" s="10"/>
      <c r="BB39" s="10"/>
      <c r="BC39" s="10"/>
      <c r="BD39" s="10"/>
      <c r="BE39" s="10"/>
      <c r="BF39" s="10"/>
      <c r="BG39" s="10"/>
    </row>
    <row r="40" spans="1:171">
      <c r="A40" s="1" t="s">
        <v>55</v>
      </c>
      <c r="B40" s="2"/>
      <c r="C40" s="2"/>
      <c r="D40" s="86"/>
      <c r="E40" s="41"/>
      <c r="F40" s="55"/>
      <c r="G40" s="49"/>
      <c r="H40" s="44"/>
      <c r="K40" s="45"/>
      <c r="L40" s="15"/>
      <c r="M40" s="15"/>
      <c r="N40" s="15"/>
      <c r="O40" s="13"/>
      <c r="P40" s="13"/>
      <c r="Q40" s="13"/>
      <c r="R40" s="13"/>
      <c r="S40" s="13"/>
      <c r="T40" s="13"/>
      <c r="U40" s="45"/>
      <c r="V40" s="45"/>
      <c r="W40" s="45"/>
      <c r="X40" s="45"/>
      <c r="Y40" s="46"/>
      <c r="Z40" s="46"/>
      <c r="AA40" s="46"/>
      <c r="AB40" s="46"/>
      <c r="AC40" s="46"/>
      <c r="AD40" s="46"/>
      <c r="AE40" s="46"/>
      <c r="AF40" s="46"/>
      <c r="AG40" s="46"/>
      <c r="AH40" s="46"/>
      <c r="AI40" s="46"/>
      <c r="AJ40" s="46"/>
      <c r="AK40" s="31"/>
      <c r="AL40" s="31"/>
      <c r="AM40" s="10"/>
      <c r="AN40" s="10"/>
      <c r="AO40" s="10"/>
      <c r="AP40" s="10"/>
      <c r="AQ40" s="10"/>
      <c r="AR40" s="10"/>
      <c r="AS40" s="10"/>
      <c r="AT40" s="10"/>
      <c r="AU40" s="10"/>
      <c r="AV40" s="10"/>
      <c r="AW40" s="10"/>
      <c r="AX40" s="10"/>
      <c r="AY40" s="10"/>
      <c r="AZ40" s="10"/>
      <c r="BA40" s="10"/>
      <c r="BB40" s="10"/>
      <c r="BC40" s="10"/>
      <c r="BD40" s="10"/>
      <c r="BE40" s="10"/>
      <c r="BF40" s="10"/>
      <c r="BG40" s="10"/>
    </row>
    <row r="41" spans="1:171" ht="13.5" thickBot="1">
      <c r="A41" s="14" t="s">
        <v>50</v>
      </c>
      <c r="B41" s="2"/>
      <c r="C41" s="2"/>
      <c r="D41" s="58">
        <f>D38-D39</f>
        <v>12542.619999999999</v>
      </c>
      <c r="E41" s="41"/>
      <c r="F41" s="55"/>
      <c r="G41" s="41"/>
      <c r="H41" s="59"/>
      <c r="K41" s="45"/>
      <c r="L41" s="10"/>
      <c r="M41" s="45"/>
      <c r="N41" s="45"/>
      <c r="O41" s="45"/>
      <c r="P41" s="45"/>
      <c r="Q41" s="45"/>
      <c r="R41" s="45"/>
      <c r="S41" s="45"/>
      <c r="T41" s="45"/>
      <c r="U41" s="45"/>
      <c r="V41" s="45"/>
      <c r="W41" s="45"/>
      <c r="X41" s="45"/>
      <c r="Y41" s="46"/>
      <c r="Z41" s="46"/>
      <c r="AA41" s="46"/>
      <c r="AB41" s="46"/>
      <c r="AC41" s="46"/>
      <c r="AD41" s="46"/>
      <c r="AE41" s="46"/>
      <c r="AF41" s="46"/>
      <c r="AG41" s="46"/>
      <c r="AH41" s="46"/>
      <c r="AI41" s="46"/>
      <c r="AJ41" s="46"/>
      <c r="AK41" s="31"/>
      <c r="AL41" s="31"/>
      <c r="AM41" s="10"/>
      <c r="AN41" s="10"/>
      <c r="AO41" s="10"/>
      <c r="AP41" s="10"/>
      <c r="AQ41" s="10"/>
      <c r="AR41" s="10"/>
      <c r="AS41" s="10"/>
      <c r="AT41" s="10"/>
      <c r="AU41" s="10"/>
      <c r="AV41" s="10"/>
      <c r="AW41" s="10"/>
      <c r="AX41" s="10"/>
      <c r="AY41" s="10"/>
      <c r="AZ41" s="10"/>
      <c r="BA41" s="10"/>
      <c r="BB41" s="10"/>
      <c r="BC41" s="10"/>
      <c r="BD41" s="10"/>
      <c r="BE41" s="10"/>
      <c r="BF41" s="10"/>
      <c r="BG41" s="10"/>
    </row>
    <row r="42" spans="1:171" ht="13.5" thickTop="1">
      <c r="A42" s="25"/>
      <c r="E42" s="25"/>
      <c r="F42" s="60"/>
      <c r="G42" s="10"/>
      <c r="H42" s="61"/>
      <c r="I42" s="61"/>
      <c r="J42" s="61"/>
      <c r="K42" s="61"/>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row>
    <row r="43" spans="1:171">
      <c r="A43" s="25"/>
      <c r="E43" s="25"/>
      <c r="F43" s="62"/>
      <c r="G43" s="10"/>
      <c r="H43" s="61"/>
      <c r="I43" s="61"/>
      <c r="J43" s="61"/>
      <c r="K43" s="63"/>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row>
    <row r="44" spans="1:171">
      <c r="A44" s="25"/>
      <c r="G44" s="12"/>
      <c r="H44" s="64"/>
      <c r="I44" s="65"/>
      <c r="J44" s="65"/>
      <c r="K44" s="61"/>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row>
    <row r="45" spans="1:171">
      <c r="A45" s="1" t="s">
        <v>51</v>
      </c>
      <c r="B45" s="2"/>
      <c r="C45" s="2"/>
      <c r="G45" s="12"/>
      <c r="H45" s="64"/>
      <c r="I45" s="65"/>
      <c r="J45" s="65"/>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row>
    <row r="46" spans="1:171">
      <c r="A46" s="1" t="s">
        <v>19</v>
      </c>
      <c r="B46" s="2"/>
      <c r="C46" s="2"/>
      <c r="F46" s="62"/>
      <c r="K46" s="10"/>
      <c r="L46" s="10"/>
      <c r="M46" s="10"/>
      <c r="N46" s="66"/>
      <c r="O46" s="66"/>
      <c r="P46" s="66"/>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row>
    <row r="47" spans="1:171" ht="13.5" thickBot="1">
      <c r="A47" s="2"/>
      <c r="B47" s="2"/>
      <c r="C47" s="2"/>
      <c r="D47" s="32" t="s">
        <v>38</v>
      </c>
      <c r="E47" s="32">
        <f>C48</f>
        <v>2010</v>
      </c>
      <c r="F47" s="32">
        <f>E47+1</f>
        <v>2011</v>
      </c>
      <c r="G47" s="10"/>
      <c r="H47" s="33">
        <f>F47</f>
        <v>2011</v>
      </c>
      <c r="I47" s="10"/>
      <c r="J47" s="10"/>
      <c r="K47" s="10"/>
      <c r="L47" s="34"/>
      <c r="M47" s="10"/>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15"/>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row>
    <row r="48" spans="1:171" s="71" customFormat="1" ht="14.25" thickTop="1" thickBot="1">
      <c r="A48" s="67"/>
      <c r="B48" s="67"/>
      <c r="C48" s="35">
        <f>D29</f>
        <v>2010</v>
      </c>
      <c r="D48" s="36" t="s">
        <v>37</v>
      </c>
      <c r="E48" s="36" t="s">
        <v>33</v>
      </c>
      <c r="F48" s="36" t="s">
        <v>40</v>
      </c>
      <c r="G48" s="37" t="s">
        <v>43</v>
      </c>
      <c r="H48" s="68" t="s">
        <v>26</v>
      </c>
      <c r="I48" s="37" t="s">
        <v>44</v>
      </c>
      <c r="J48" s="34"/>
      <c r="K48" s="69"/>
      <c r="L48" s="34"/>
      <c r="M48" s="34"/>
      <c r="N48" s="34"/>
      <c r="O48" s="33"/>
      <c r="P48" s="34"/>
      <c r="Q48" s="34"/>
      <c r="R48" s="34"/>
      <c r="S48" s="70"/>
      <c r="T48" s="70"/>
      <c r="U48" s="70"/>
      <c r="V48" s="70"/>
      <c r="W48" s="70"/>
      <c r="X48" s="70"/>
      <c r="Y48" s="70"/>
      <c r="Z48" s="70"/>
      <c r="AA48" s="70"/>
      <c r="AB48" s="70"/>
      <c r="AC48" s="70"/>
      <c r="AD48" s="70"/>
      <c r="AE48" s="70"/>
      <c r="AF48" s="70"/>
      <c r="AG48" s="70"/>
      <c r="AH48" s="70"/>
      <c r="AI48" s="70"/>
      <c r="AJ48" s="70"/>
      <c r="AK48" s="70"/>
      <c r="AL48" s="70"/>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c r="CB48" s="69"/>
      <c r="CC48" s="69"/>
      <c r="CD48" s="69"/>
      <c r="CE48" s="69"/>
      <c r="CF48" s="69"/>
      <c r="CG48" s="69"/>
      <c r="CH48" s="69"/>
      <c r="CI48" s="69"/>
      <c r="CJ48" s="69"/>
      <c r="CK48" s="69"/>
      <c r="CL48" s="69"/>
      <c r="CM48" s="69"/>
      <c r="CN48" s="69"/>
      <c r="CO48" s="69"/>
      <c r="CP48" s="69"/>
      <c r="CQ48" s="69"/>
      <c r="CR48" s="69"/>
      <c r="CS48" s="69"/>
      <c r="CT48" s="69"/>
      <c r="CU48" s="69"/>
      <c r="CV48" s="69"/>
      <c r="CW48" s="69"/>
      <c r="CX48" s="69"/>
      <c r="CY48" s="69"/>
      <c r="CZ48" s="69"/>
      <c r="DA48" s="69"/>
      <c r="DB48" s="69"/>
      <c r="DC48" s="69"/>
      <c r="DD48" s="69"/>
      <c r="DE48" s="69"/>
      <c r="DF48" s="69"/>
      <c r="DG48" s="69"/>
      <c r="DH48" s="69"/>
      <c r="DI48" s="69"/>
      <c r="DJ48" s="69"/>
      <c r="DK48" s="69"/>
      <c r="DL48" s="69"/>
      <c r="DM48" s="69"/>
      <c r="DN48" s="69"/>
      <c r="DO48" s="69"/>
      <c r="DP48" s="69"/>
      <c r="DQ48" s="69"/>
      <c r="DR48" s="69"/>
      <c r="DS48" s="69"/>
      <c r="DT48" s="69"/>
      <c r="DU48" s="69"/>
      <c r="DV48" s="69"/>
      <c r="DW48" s="69"/>
      <c r="DX48" s="69"/>
      <c r="DY48" s="69"/>
      <c r="DZ48" s="69"/>
      <c r="EA48" s="69"/>
      <c r="EB48" s="69"/>
      <c r="EC48" s="69"/>
      <c r="ED48" s="69"/>
      <c r="EE48" s="69"/>
      <c r="EF48" s="69"/>
      <c r="EG48" s="69"/>
      <c r="EH48" s="69"/>
      <c r="EI48" s="69"/>
      <c r="EJ48" s="69"/>
      <c r="EK48" s="69"/>
      <c r="EL48" s="69"/>
      <c r="EM48" s="69"/>
      <c r="EN48" s="69"/>
      <c r="EO48" s="69"/>
      <c r="EP48" s="69"/>
      <c r="EQ48" s="69"/>
      <c r="ER48" s="69"/>
      <c r="ES48" s="69"/>
      <c r="ET48" s="69"/>
      <c r="EU48" s="69"/>
      <c r="EV48" s="69"/>
      <c r="EW48" s="69"/>
      <c r="EX48" s="69"/>
      <c r="EY48" s="69"/>
      <c r="EZ48" s="69"/>
      <c r="FA48" s="69"/>
      <c r="FB48" s="69"/>
      <c r="FC48" s="69"/>
      <c r="FD48" s="69"/>
      <c r="FE48" s="69"/>
      <c r="FF48" s="69"/>
      <c r="FG48" s="69"/>
      <c r="FH48" s="69"/>
      <c r="FI48" s="69"/>
      <c r="FJ48" s="69"/>
      <c r="FK48" s="69"/>
      <c r="FL48" s="69"/>
      <c r="FM48" s="69"/>
      <c r="FN48" s="69"/>
      <c r="FO48" s="69"/>
    </row>
    <row r="49" spans="1:171">
      <c r="A49" s="20" t="s">
        <v>31</v>
      </c>
      <c r="B49" s="2"/>
      <c r="C49" s="2"/>
      <c r="F49" s="72"/>
      <c r="G49" s="31"/>
      <c r="H49" s="31"/>
      <c r="I49" s="31"/>
      <c r="J49" s="31"/>
      <c r="K49" s="10"/>
      <c r="L49" s="10"/>
      <c r="M49" s="10"/>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row>
    <row r="50" spans="1:171">
      <c r="A50" s="2" t="s">
        <v>52</v>
      </c>
      <c r="B50" s="2"/>
      <c r="C50" s="40">
        <f>0.04*D30</f>
        <v>18206</v>
      </c>
      <c r="D50" s="41" t="s">
        <v>32</v>
      </c>
      <c r="E50" s="73"/>
      <c r="F50" s="73"/>
      <c r="G50" s="74"/>
      <c r="H50" s="75"/>
      <c r="I50" s="74"/>
      <c r="J50" s="46"/>
      <c r="L50" s="10"/>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row>
    <row r="51" spans="1:171">
      <c r="A51" s="2" t="s">
        <v>0</v>
      </c>
      <c r="B51" s="2"/>
      <c r="C51" s="40">
        <f>0.22*D30</f>
        <v>100133</v>
      </c>
      <c r="D51" s="41" t="s">
        <v>32</v>
      </c>
      <c r="E51" s="77"/>
      <c r="F51" s="73"/>
      <c r="G51" s="74"/>
      <c r="H51" s="75"/>
      <c r="I51" s="74"/>
      <c r="J51" s="46"/>
      <c r="L51" s="10"/>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row>
    <row r="52" spans="1:171">
      <c r="A52" s="2" t="s">
        <v>1</v>
      </c>
      <c r="B52" s="2"/>
      <c r="C52" s="48">
        <f>0.1*D30</f>
        <v>45515</v>
      </c>
      <c r="D52" s="41" t="s">
        <v>32</v>
      </c>
      <c r="E52" s="77"/>
      <c r="F52" s="73"/>
      <c r="G52" s="74"/>
      <c r="H52" s="75"/>
      <c r="I52" s="74"/>
      <c r="J52" s="46"/>
      <c r="L52" s="10"/>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row>
    <row r="53" spans="1:171">
      <c r="A53" s="14" t="s">
        <v>3</v>
      </c>
      <c r="B53" s="2"/>
      <c r="C53" s="40">
        <f>SUM(C50:C52)</f>
        <v>163854</v>
      </c>
      <c r="E53" s="76"/>
      <c r="F53" s="78"/>
      <c r="G53" s="79"/>
      <c r="H53" s="75"/>
      <c r="I53" s="79"/>
      <c r="J53" s="46"/>
      <c r="L53" s="10"/>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row>
    <row r="54" spans="1:171">
      <c r="A54" s="14" t="s">
        <v>25</v>
      </c>
      <c r="B54" s="2"/>
      <c r="C54" s="48">
        <f>0.4*D30</f>
        <v>182060</v>
      </c>
      <c r="D54" s="41" t="s">
        <v>32</v>
      </c>
      <c r="E54" s="77"/>
      <c r="F54" s="73"/>
      <c r="G54" s="54"/>
      <c r="H54" s="75"/>
      <c r="I54" s="54"/>
      <c r="J54" s="46"/>
      <c r="L54" s="10"/>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row>
    <row r="55" spans="1:171" ht="13.5" thickBot="1">
      <c r="A55" s="2" t="s">
        <v>2</v>
      </c>
      <c r="B55" s="2"/>
      <c r="C55" s="58">
        <f>C53+C54</f>
        <v>345914</v>
      </c>
      <c r="E55" s="80"/>
      <c r="F55" s="78"/>
      <c r="G55" s="74"/>
      <c r="H55" s="75"/>
      <c r="I55" s="74"/>
      <c r="J55" s="46"/>
      <c r="L55" s="10"/>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row>
    <row r="56" spans="1:171" ht="13.5" thickTop="1">
      <c r="A56" s="2"/>
      <c r="B56" s="2"/>
      <c r="C56" s="40"/>
      <c r="E56" s="81"/>
      <c r="F56" s="82"/>
      <c r="G56" s="83"/>
      <c r="H56" s="75"/>
      <c r="I56" s="83"/>
      <c r="J56" s="46"/>
      <c r="L56" s="10"/>
      <c r="M56" s="31"/>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row>
    <row r="57" spans="1:171">
      <c r="A57" s="20" t="s">
        <v>4</v>
      </c>
      <c r="B57" s="2"/>
      <c r="C57" s="40"/>
      <c r="E57" s="81"/>
      <c r="F57" s="82"/>
      <c r="G57" s="75"/>
      <c r="H57" s="75"/>
      <c r="I57" s="75"/>
      <c r="J57" s="46"/>
      <c r="L57" s="10"/>
      <c r="M57" s="31"/>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row>
    <row r="58" spans="1:171">
      <c r="A58" s="2" t="s">
        <v>5</v>
      </c>
      <c r="B58" s="2"/>
      <c r="C58" s="40">
        <f>0.07*$D$30</f>
        <v>31860.500000000004</v>
      </c>
      <c r="D58" s="41" t="s">
        <v>32</v>
      </c>
      <c r="E58" s="73"/>
      <c r="F58" s="73"/>
      <c r="G58" s="74"/>
      <c r="H58" s="75"/>
      <c r="I58" s="74"/>
      <c r="J58" s="46"/>
      <c r="L58" s="10"/>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row>
    <row r="59" spans="1:171">
      <c r="A59" s="2" t="s">
        <v>6</v>
      </c>
      <c r="B59" s="2"/>
      <c r="C59" s="40">
        <f>0.06*$D$30</f>
        <v>27309</v>
      </c>
      <c r="D59" s="41" t="s">
        <v>32</v>
      </c>
      <c r="E59" s="73"/>
      <c r="F59" s="73"/>
      <c r="G59" s="74"/>
      <c r="H59" s="75"/>
      <c r="I59" s="74"/>
      <c r="J59" s="46"/>
      <c r="L59" s="10"/>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row>
    <row r="60" spans="1:171">
      <c r="A60" s="2" t="s">
        <v>7</v>
      </c>
      <c r="B60" s="2"/>
      <c r="C60" s="48">
        <v>0</v>
      </c>
      <c r="D60" s="41" t="s">
        <v>35</v>
      </c>
      <c r="F60" s="84"/>
      <c r="G60" s="54"/>
      <c r="H60" s="85"/>
      <c r="I60" s="54"/>
      <c r="J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row>
    <row r="61" spans="1:171">
      <c r="A61" s="14" t="s">
        <v>8</v>
      </c>
      <c r="B61" s="2"/>
      <c r="C61" s="40">
        <f>SUM(C58:C60)</f>
        <v>59169.5</v>
      </c>
      <c r="F61" s="84"/>
      <c r="G61" s="74"/>
      <c r="H61" s="75"/>
      <c r="I61" s="74"/>
      <c r="J61" s="46"/>
      <c r="L61" s="10"/>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row>
    <row r="62" spans="1:171">
      <c r="A62" s="2" t="s">
        <v>9</v>
      </c>
      <c r="B62" s="2"/>
      <c r="C62" s="48">
        <v>120000</v>
      </c>
      <c r="D62" s="41" t="s">
        <v>35</v>
      </c>
      <c r="F62" s="84"/>
      <c r="G62" s="74"/>
      <c r="H62" s="86"/>
      <c r="I62" s="74"/>
      <c r="J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row>
    <row r="63" spans="1:171">
      <c r="A63" s="14" t="s">
        <v>10</v>
      </c>
      <c r="B63" s="2"/>
      <c r="C63" s="40">
        <f>C61+C62</f>
        <v>179169.5</v>
      </c>
      <c r="F63" s="84"/>
      <c r="G63" s="79"/>
      <c r="H63" s="75"/>
      <c r="I63" s="79"/>
      <c r="J63" s="46"/>
      <c r="L63" s="52"/>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row>
    <row r="64" spans="1:171">
      <c r="A64" s="2" t="s">
        <v>11</v>
      </c>
      <c r="B64" s="2"/>
      <c r="C64" s="40">
        <v>60000</v>
      </c>
      <c r="D64" s="41" t="s">
        <v>35</v>
      </c>
      <c r="F64" s="84"/>
      <c r="G64" s="74"/>
      <c r="H64" s="86"/>
      <c r="I64" s="74"/>
      <c r="J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c r="FH64" s="10"/>
      <c r="FI64" s="10"/>
      <c r="FJ64" s="10"/>
      <c r="FK64" s="10"/>
      <c r="FL64" s="10"/>
      <c r="FM64" s="10"/>
      <c r="FN64" s="10"/>
      <c r="FO64" s="10"/>
    </row>
    <row r="65" spans="1:171">
      <c r="A65" s="2" t="s">
        <v>12</v>
      </c>
      <c r="B65" s="2"/>
      <c r="C65" s="48">
        <v>106744.5</v>
      </c>
      <c r="D65" s="87" t="s">
        <v>53</v>
      </c>
      <c r="F65" s="84"/>
      <c r="G65" s="54"/>
      <c r="H65" s="75"/>
      <c r="I65" s="54"/>
      <c r="J65" s="46"/>
      <c r="L65" s="52"/>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row>
    <row r="66" spans="1:171">
      <c r="A66" s="14" t="s">
        <v>14</v>
      </c>
      <c r="B66" s="2"/>
      <c r="C66" s="88">
        <f>C64+C65</f>
        <v>166744.5</v>
      </c>
      <c r="F66" s="84"/>
      <c r="G66" s="74"/>
      <c r="H66" s="75"/>
      <c r="I66" s="74"/>
      <c r="J66" s="46"/>
      <c r="L66" s="10"/>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row>
    <row r="67" spans="1:171" ht="13.5" thickBot="1">
      <c r="A67" s="2" t="s">
        <v>13</v>
      </c>
      <c r="B67" s="2"/>
      <c r="C67" s="89">
        <f>C63+C66</f>
        <v>345914</v>
      </c>
      <c r="F67" s="84"/>
      <c r="G67" s="90"/>
      <c r="H67" s="91"/>
      <c r="I67" s="90"/>
      <c r="J67" s="46"/>
      <c r="L67" s="10"/>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0"/>
      <c r="ER67" s="10"/>
      <c r="ES67" s="10"/>
      <c r="ET67" s="10"/>
      <c r="EU67" s="10"/>
      <c r="EV67" s="10"/>
      <c r="EW67" s="10"/>
      <c r="EX67" s="10"/>
      <c r="EY67" s="10"/>
      <c r="EZ67" s="10"/>
      <c r="FA67" s="10"/>
      <c r="FB67" s="10"/>
      <c r="FC67" s="10"/>
      <c r="FD67" s="10"/>
      <c r="FE67" s="10"/>
      <c r="FF67" s="10"/>
      <c r="FG67" s="10"/>
      <c r="FH67" s="10"/>
      <c r="FI67" s="10"/>
      <c r="FJ67" s="10"/>
      <c r="FK67" s="10"/>
      <c r="FL67" s="10"/>
      <c r="FM67" s="10"/>
      <c r="FN67" s="10"/>
      <c r="FO67" s="10"/>
    </row>
    <row r="68" spans="1:171" ht="13.5" thickTop="1">
      <c r="C68" s="95">
        <f>C55-C67</f>
        <v>0</v>
      </c>
      <c r="F68" s="84"/>
      <c r="G68" s="75"/>
      <c r="H68" s="75"/>
      <c r="I68" s="75"/>
      <c r="J68" s="46"/>
      <c r="L68" s="10"/>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c r="DV68" s="10"/>
      <c r="DW68" s="10"/>
      <c r="DX68" s="10"/>
      <c r="DY68" s="10"/>
      <c r="DZ68" s="10"/>
      <c r="EA68" s="10"/>
      <c r="EB68" s="10"/>
      <c r="EC68" s="10"/>
      <c r="ED68" s="10"/>
      <c r="EE68" s="10"/>
      <c r="EF68" s="10"/>
      <c r="EG68" s="10"/>
      <c r="EH68" s="10"/>
      <c r="EI68" s="10"/>
      <c r="EJ68" s="10"/>
      <c r="EK68" s="10"/>
      <c r="EL68" s="10"/>
      <c r="EM68" s="10"/>
      <c r="EN68" s="10"/>
      <c r="EO68" s="10"/>
      <c r="EP68" s="10"/>
      <c r="EQ68" s="10"/>
      <c r="ER68" s="10"/>
      <c r="ES68" s="10"/>
      <c r="ET68" s="10"/>
      <c r="EU68" s="10"/>
      <c r="EV68" s="10"/>
      <c r="EW68" s="10"/>
      <c r="EX68" s="10"/>
      <c r="EY68" s="10"/>
      <c r="EZ68" s="10"/>
      <c r="FA68" s="10"/>
      <c r="FB68" s="10"/>
      <c r="FC68" s="10"/>
      <c r="FD68" s="10"/>
      <c r="FE68" s="10"/>
      <c r="FF68" s="10"/>
      <c r="FG68" s="10"/>
      <c r="FH68" s="10"/>
      <c r="FI68" s="10"/>
      <c r="FJ68" s="10"/>
      <c r="FK68" s="10"/>
      <c r="FL68" s="10"/>
      <c r="FM68" s="10"/>
      <c r="FN68" s="10"/>
      <c r="FO68" s="10"/>
    </row>
    <row r="69" spans="1:171">
      <c r="A69" s="2" t="s">
        <v>54</v>
      </c>
      <c r="C69" s="52"/>
      <c r="D69" s="96"/>
      <c r="F69" s="84"/>
      <c r="G69" s="74"/>
      <c r="H69" s="75"/>
      <c r="I69" s="75"/>
      <c r="J69" s="46"/>
      <c r="L69" s="10"/>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0"/>
      <c r="EO69" s="10"/>
      <c r="EP69" s="10"/>
      <c r="EQ69" s="10"/>
      <c r="ER69" s="10"/>
      <c r="ES69" s="10"/>
      <c r="ET69" s="10"/>
      <c r="EU69" s="10"/>
      <c r="EV69" s="10"/>
      <c r="EW69" s="10"/>
      <c r="EX69" s="10"/>
      <c r="EY69" s="10"/>
      <c r="EZ69" s="10"/>
      <c r="FA69" s="10"/>
      <c r="FB69" s="10"/>
      <c r="FC69" s="10"/>
      <c r="FD69" s="10"/>
      <c r="FE69" s="10"/>
      <c r="FF69" s="10"/>
      <c r="FG69" s="10"/>
      <c r="FH69" s="10"/>
      <c r="FI69" s="10"/>
      <c r="FJ69" s="10"/>
      <c r="FK69" s="10"/>
      <c r="FL69" s="10"/>
      <c r="FM69" s="10"/>
      <c r="FN69" s="10"/>
      <c r="FO69" s="10"/>
    </row>
    <row r="70" spans="1:171" ht="13.5" thickBot="1">
      <c r="A70" s="2" t="s">
        <v>57</v>
      </c>
      <c r="C70" s="52"/>
      <c r="F70" s="84"/>
      <c r="G70" s="92"/>
      <c r="H70" s="46"/>
      <c r="I70" s="46"/>
      <c r="J70" s="46"/>
      <c r="L70" s="10"/>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c r="EO70" s="10"/>
      <c r="EP70" s="10"/>
      <c r="EQ70" s="10"/>
      <c r="ER70" s="10"/>
      <c r="ES70" s="10"/>
      <c r="ET70" s="10"/>
      <c r="EU70" s="10"/>
      <c r="EV70" s="10"/>
      <c r="EW70" s="10"/>
      <c r="EX70" s="10"/>
      <c r="EY70" s="10"/>
      <c r="EZ70" s="10"/>
      <c r="FA70" s="10"/>
      <c r="FB70" s="10"/>
      <c r="FC70" s="10"/>
      <c r="FD70" s="10"/>
      <c r="FE70" s="10"/>
      <c r="FF70" s="10"/>
      <c r="FG70" s="10"/>
      <c r="FH70" s="10"/>
      <c r="FI70" s="10"/>
      <c r="FJ70" s="10"/>
      <c r="FK70" s="10"/>
      <c r="FL70" s="10"/>
      <c r="FM70" s="10"/>
      <c r="FN70" s="10"/>
      <c r="FO70" s="10"/>
    </row>
    <row r="71" spans="1:171">
      <c r="A71" s="2" t="s">
        <v>45</v>
      </c>
      <c r="C71" s="52"/>
      <c r="F71" s="84"/>
      <c r="G71" s="74"/>
      <c r="H71" s="46"/>
      <c r="I71" s="46"/>
      <c r="J71" s="46"/>
      <c r="L71" s="10"/>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row>
    <row r="72" spans="1:171">
      <c r="A72" s="2"/>
      <c r="C72" s="52"/>
      <c r="F72" s="84"/>
      <c r="G72" s="75"/>
      <c r="H72" s="46"/>
      <c r="I72" s="46"/>
      <c r="J72" s="46"/>
      <c r="L72" s="10"/>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c r="EB72" s="10"/>
      <c r="EC72" s="10"/>
      <c r="ED72" s="10"/>
      <c r="EE72" s="10"/>
      <c r="EF72" s="10"/>
      <c r="EG72" s="10"/>
      <c r="EH72" s="10"/>
      <c r="EI72" s="10"/>
      <c r="EJ72" s="10"/>
      <c r="EK72" s="10"/>
      <c r="EL72" s="10"/>
      <c r="EM72" s="10"/>
      <c r="EN72" s="10"/>
      <c r="EO72" s="10"/>
      <c r="EP72" s="10"/>
      <c r="EQ72" s="10"/>
      <c r="ER72" s="10"/>
      <c r="ES72" s="10"/>
      <c r="ET72" s="10"/>
      <c r="EU72" s="10"/>
      <c r="EV72" s="10"/>
      <c r="EW72" s="10"/>
      <c r="EX72" s="10"/>
      <c r="EY72" s="10"/>
      <c r="EZ72" s="10"/>
      <c r="FA72" s="10"/>
      <c r="FB72" s="10"/>
      <c r="FC72" s="10"/>
      <c r="FD72" s="10"/>
      <c r="FE72" s="10"/>
      <c r="FF72" s="10"/>
      <c r="FG72" s="10"/>
      <c r="FH72" s="10"/>
      <c r="FI72" s="10"/>
      <c r="FJ72" s="10"/>
      <c r="FK72" s="10"/>
      <c r="FL72" s="10"/>
      <c r="FM72" s="10"/>
      <c r="FN72" s="10"/>
      <c r="FO72" s="10"/>
    </row>
    <row r="73" spans="1:171">
      <c r="A73" s="93" t="s">
        <v>46</v>
      </c>
      <c r="B73" s="10"/>
      <c r="C73" s="52"/>
      <c r="D73" s="10"/>
      <c r="E73" s="10"/>
      <c r="F73" s="84"/>
      <c r="G73" s="86">
        <f>IF(G71&gt;=0,G71,0)</f>
        <v>0</v>
      </c>
      <c r="H73" s="46"/>
      <c r="I73" s="46"/>
      <c r="J73" s="46"/>
      <c r="L73" s="10"/>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0"/>
      <c r="EK73" s="10"/>
      <c r="EL73" s="10"/>
      <c r="EM73" s="10"/>
      <c r="EN73" s="10"/>
      <c r="EO73" s="10"/>
      <c r="EP73" s="10"/>
      <c r="EQ73" s="10"/>
      <c r="ER73" s="10"/>
      <c r="ES73" s="10"/>
      <c r="ET73" s="10"/>
      <c r="EU73" s="10"/>
      <c r="EV73" s="10"/>
      <c r="EW73" s="10"/>
      <c r="EX73" s="10"/>
      <c r="EY73" s="10"/>
      <c r="EZ73" s="10"/>
      <c r="FA73" s="10"/>
      <c r="FB73" s="10"/>
      <c r="FC73" s="10"/>
      <c r="FD73" s="10"/>
      <c r="FE73" s="10"/>
      <c r="FF73" s="10"/>
      <c r="FG73" s="10"/>
      <c r="FH73" s="10"/>
      <c r="FI73" s="10"/>
      <c r="FJ73" s="10"/>
      <c r="FK73" s="10"/>
      <c r="FL73" s="10"/>
      <c r="FM73" s="10"/>
      <c r="FN73" s="10"/>
      <c r="FO73" s="10"/>
    </row>
    <row r="74" spans="1:171">
      <c r="A74" s="93" t="s">
        <v>55</v>
      </c>
      <c r="B74" s="10"/>
      <c r="C74" s="52"/>
      <c r="D74" s="10"/>
      <c r="E74" s="10"/>
      <c r="F74" s="84"/>
      <c r="G74" s="86">
        <f>IF(G71&lt;0,ABS(G71),0)</f>
        <v>0</v>
      </c>
      <c r="H74" s="46"/>
      <c r="I74" s="46"/>
      <c r="J74" s="46"/>
      <c r="L74" s="10"/>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c r="DV74" s="10"/>
      <c r="DW74" s="10"/>
      <c r="DX74" s="10"/>
      <c r="DY74" s="10"/>
      <c r="DZ74" s="10"/>
      <c r="EA74" s="10"/>
      <c r="EB74" s="10"/>
      <c r="EC74" s="10"/>
      <c r="ED74" s="10"/>
      <c r="EE74" s="10"/>
      <c r="EF74" s="10"/>
      <c r="EG74" s="10"/>
      <c r="EH74" s="10"/>
      <c r="EI74" s="10"/>
      <c r="EJ74" s="10"/>
      <c r="EK74" s="10"/>
      <c r="EL74" s="10"/>
      <c r="EM74" s="10"/>
      <c r="EN74" s="10"/>
      <c r="EO74" s="10"/>
      <c r="EP74" s="10"/>
      <c r="EQ74" s="10"/>
      <c r="ER74" s="10"/>
      <c r="ES74" s="10"/>
      <c r="ET74" s="10"/>
      <c r="EU74" s="10"/>
      <c r="EV74" s="10"/>
      <c r="EW74" s="10"/>
      <c r="EX74" s="10"/>
      <c r="EY74" s="10"/>
      <c r="EZ74" s="10"/>
      <c r="FA74" s="10"/>
      <c r="FB74" s="10"/>
      <c r="FC74" s="10"/>
      <c r="FD74" s="10"/>
      <c r="FE74" s="10"/>
      <c r="FF74" s="10"/>
      <c r="FG74" s="10"/>
      <c r="FH74" s="10"/>
      <c r="FI74" s="10"/>
      <c r="FJ74" s="10"/>
      <c r="FK74" s="10"/>
      <c r="FL74" s="10"/>
      <c r="FM74" s="10"/>
      <c r="FN74" s="10"/>
      <c r="FO74" s="10"/>
    </row>
    <row r="75" spans="1:171">
      <c r="C75" s="52"/>
      <c r="F75" s="84"/>
      <c r="G75" s="46"/>
      <c r="H75" s="46"/>
      <c r="I75" s="46"/>
      <c r="J75" s="46"/>
      <c r="L75" s="10"/>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c r="DU75" s="10"/>
      <c r="DV75" s="10"/>
      <c r="DW75" s="10"/>
      <c r="DX75" s="10"/>
      <c r="DY75" s="10"/>
      <c r="DZ75" s="10"/>
      <c r="EA75" s="10"/>
      <c r="EB75" s="10"/>
      <c r="EC75" s="10"/>
      <c r="ED75" s="10"/>
      <c r="EE75" s="10"/>
      <c r="EF75" s="10"/>
      <c r="EG75" s="10"/>
      <c r="EH75" s="10"/>
      <c r="EI75" s="10"/>
      <c r="EJ75" s="10"/>
      <c r="EK75" s="10"/>
      <c r="EL75" s="10"/>
      <c r="EM75" s="10"/>
      <c r="EN75" s="10"/>
      <c r="EO75" s="10"/>
      <c r="EP75" s="10"/>
      <c r="EQ75" s="10"/>
      <c r="ER75" s="10"/>
      <c r="ES75" s="10"/>
      <c r="ET75" s="10"/>
      <c r="EU75" s="10"/>
      <c r="EV75" s="10"/>
      <c r="EW75" s="10"/>
      <c r="EX75" s="10"/>
      <c r="EY75" s="10"/>
      <c r="EZ75" s="10"/>
      <c r="FA75" s="10"/>
      <c r="FB75" s="10"/>
      <c r="FC75" s="10"/>
      <c r="FD75" s="10"/>
      <c r="FE75" s="10"/>
      <c r="FF75" s="10"/>
      <c r="FG75" s="10"/>
      <c r="FH75" s="10"/>
      <c r="FI75" s="10"/>
      <c r="FJ75" s="10"/>
      <c r="FK75" s="10"/>
      <c r="FL75" s="10"/>
      <c r="FM75" s="10"/>
      <c r="FN75" s="10"/>
      <c r="FO75" s="10"/>
    </row>
    <row r="77" spans="1:171">
      <c r="A77" s="107" t="s">
        <v>59</v>
      </c>
      <c r="B77" s="107"/>
      <c r="C77" s="107"/>
      <c r="D77" s="107"/>
      <c r="E77" s="107"/>
      <c r="F77" s="107"/>
      <c r="G77" s="107"/>
      <c r="H77" s="107"/>
      <c r="I77" s="46"/>
      <c r="J77" s="46"/>
      <c r="L77" s="10"/>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c r="DV77" s="10"/>
      <c r="DW77" s="10"/>
      <c r="DX77" s="10"/>
      <c r="DY77" s="10"/>
      <c r="DZ77" s="10"/>
      <c r="EA77" s="10"/>
      <c r="EB77" s="10"/>
      <c r="EC77" s="10"/>
      <c r="ED77" s="10"/>
      <c r="EE77" s="10"/>
      <c r="EF77" s="10"/>
      <c r="EG77" s="10"/>
      <c r="EH77" s="10"/>
      <c r="EI77" s="10"/>
      <c r="EJ77" s="10"/>
      <c r="EK77" s="10"/>
      <c r="EL77" s="10"/>
      <c r="EM77" s="10"/>
      <c r="EN77" s="10"/>
      <c r="EO77" s="10"/>
      <c r="EP77" s="10"/>
      <c r="EQ77" s="10"/>
      <c r="ER77" s="10"/>
      <c r="ES77" s="10"/>
      <c r="ET77" s="10"/>
      <c r="EU77" s="10"/>
      <c r="EV77" s="10"/>
      <c r="EW77" s="10"/>
      <c r="EX77" s="10"/>
      <c r="EY77" s="10"/>
      <c r="EZ77" s="10"/>
      <c r="FA77" s="10"/>
      <c r="FB77" s="10"/>
      <c r="FC77" s="10"/>
      <c r="FD77" s="10"/>
      <c r="FE77" s="10"/>
      <c r="FF77" s="10"/>
      <c r="FG77" s="10"/>
      <c r="FH77" s="10"/>
      <c r="FI77" s="10"/>
      <c r="FJ77" s="10"/>
      <c r="FK77" s="10"/>
      <c r="FL77" s="10"/>
      <c r="FM77" s="10"/>
      <c r="FN77" s="10"/>
      <c r="FO77" s="10"/>
    </row>
    <row r="78" spans="1:171" ht="13.5" thickBot="1">
      <c r="A78" s="2"/>
      <c r="C78" s="52"/>
      <c r="F78" s="84"/>
      <c r="G78" s="75"/>
      <c r="H78" s="46"/>
      <c r="I78" s="46"/>
      <c r="J78" s="46"/>
      <c r="L78" s="10"/>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0"/>
      <c r="EP78" s="10"/>
      <c r="EQ78" s="10"/>
      <c r="ER78" s="10"/>
      <c r="ES78" s="10"/>
      <c r="ET78" s="10"/>
      <c r="EU78" s="10"/>
      <c r="EV78" s="10"/>
      <c r="EW78" s="10"/>
      <c r="EX78" s="10"/>
      <c r="EY78" s="10"/>
      <c r="EZ78" s="10"/>
      <c r="FA78" s="10"/>
      <c r="FB78" s="10"/>
      <c r="FC78" s="10"/>
      <c r="FD78" s="10"/>
      <c r="FE78" s="10"/>
      <c r="FF78" s="10"/>
      <c r="FG78" s="10"/>
      <c r="FH78" s="10"/>
      <c r="FI78" s="10"/>
      <c r="FJ78" s="10"/>
      <c r="FK78" s="10"/>
      <c r="FL78" s="10"/>
      <c r="FM78" s="10"/>
      <c r="FN78" s="10"/>
      <c r="FO78" s="10"/>
    </row>
    <row r="79" spans="1:171">
      <c r="A79" s="97" t="s">
        <v>46</v>
      </c>
      <c r="B79" s="98"/>
      <c r="C79" s="99"/>
      <c r="D79" s="98"/>
      <c r="E79" s="98"/>
      <c r="F79" s="100"/>
      <c r="G79" s="105"/>
      <c r="H79" s="75" t="s">
        <v>61</v>
      </c>
      <c r="I79" s="46"/>
      <c r="J79" s="46"/>
      <c r="L79" s="10"/>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row>
    <row r="80" spans="1:171" ht="13.5" thickBot="1">
      <c r="A80" s="101" t="s">
        <v>55</v>
      </c>
      <c r="B80" s="102"/>
      <c r="C80" s="103"/>
      <c r="D80" s="102"/>
      <c r="E80" s="102"/>
      <c r="F80" s="104"/>
      <c r="G80" s="106"/>
    </row>
    <row r="82" spans="1:45" ht="12.75" customHeight="1">
      <c r="A82" s="107" t="s">
        <v>60</v>
      </c>
      <c r="B82" s="107"/>
      <c r="C82" s="107"/>
      <c r="D82" s="107"/>
      <c r="E82" s="107"/>
      <c r="F82" s="107"/>
      <c r="G82" s="107"/>
      <c r="H82" s="107"/>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row>
    <row r="83" spans="1:45">
      <c r="A83" s="107"/>
      <c r="B83" s="107"/>
      <c r="C83" s="107"/>
      <c r="D83" s="107"/>
      <c r="E83" s="107"/>
      <c r="F83" s="107"/>
      <c r="G83" s="107"/>
      <c r="H83" s="107"/>
    </row>
    <row r="84" spans="1:45" ht="13.5" thickBot="1">
      <c r="C84" s="52"/>
      <c r="F84" s="84"/>
      <c r="G84" s="46"/>
      <c r="H84" s="46"/>
    </row>
    <row r="85" spans="1:45">
      <c r="A85" s="97" t="s">
        <v>46</v>
      </c>
      <c r="B85" s="98"/>
      <c r="C85" s="99"/>
      <c r="D85" s="98"/>
      <c r="E85" s="98"/>
      <c r="F85" s="100"/>
      <c r="G85" s="105"/>
      <c r="H85" s="75" t="s">
        <v>62</v>
      </c>
    </row>
    <row r="86" spans="1:45" ht="13.5" thickBot="1">
      <c r="A86" s="101" t="s">
        <v>55</v>
      </c>
      <c r="B86" s="102"/>
      <c r="C86" s="103"/>
      <c r="D86" s="102"/>
      <c r="E86" s="102"/>
      <c r="F86" s="104"/>
      <c r="G86" s="106"/>
      <c r="H86" s="46"/>
    </row>
  </sheetData>
  <mergeCells count="5">
    <mergeCell ref="A77:H77"/>
    <mergeCell ref="A82:H83"/>
    <mergeCell ref="A3:H3"/>
    <mergeCell ref="A6:H14"/>
    <mergeCell ref="A16:H16"/>
  </mergeCells>
  <phoneticPr fontId="2" type="noConversion"/>
  <pageMargins left="0.4" right="0.4" top="0.75" bottom="0.75" header="0.5" footer="0.5"/>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Ch 12-10 Build a Model </vt:lpstr>
      <vt:lpstr>'Ch 12-10 Build a Model '!Print_Area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Planning, Build a Model</dc:title>
  <dc:subject>Build a Model</dc:subject>
  <dc:creator>Mike Ehrhardt</dc:creator>
  <cp:lastModifiedBy>Amelia</cp:lastModifiedBy>
  <cp:lastPrinted>1999-09-29T01:06:57Z</cp:lastPrinted>
  <dcterms:created xsi:type="dcterms:W3CDTF">1999-05-27T16:08:24Z</dcterms:created>
  <dcterms:modified xsi:type="dcterms:W3CDTF">2010-04-16T14:31:36Z</dcterms:modified>
</cp:coreProperties>
</file>