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6275" windowHeight="7965"/>
  </bookViews>
  <sheets>
    <sheet name="Homework" sheetId="1" r:id="rId1"/>
    <sheet name="Practice Problem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6" i="1"/>
  <c r="B34"/>
  <c r="B33"/>
  <c r="B32"/>
  <c r="B31"/>
  <c r="B30"/>
  <c r="B27"/>
  <c r="B26"/>
  <c r="B25"/>
  <c r="B24"/>
  <c r="B23"/>
  <c r="B20"/>
  <c r="B19"/>
  <c r="B18"/>
  <c r="B17"/>
  <c r="D14"/>
  <c r="D13"/>
  <c r="D12"/>
  <c r="E6"/>
  <c r="D6"/>
  <c r="C6"/>
  <c r="B8"/>
  <c r="B7"/>
  <c r="D3"/>
  <c r="C3"/>
  <c r="B78" i="2"/>
  <c r="B72"/>
  <c r="B67"/>
  <c r="B61"/>
  <c r="B60"/>
  <c r="B59"/>
  <c r="B58"/>
  <c r="B53"/>
  <c r="B52"/>
  <c r="B46"/>
  <c r="B45"/>
  <c r="B39"/>
  <c r="B38"/>
  <c r="B37"/>
  <c r="B35"/>
  <c r="B34"/>
  <c r="B33"/>
  <c r="B28"/>
  <c r="B30"/>
  <c r="B24"/>
  <c r="B23"/>
  <c r="B22"/>
  <c r="B21"/>
  <c r="B19"/>
  <c r="B18"/>
  <c r="B17"/>
  <c r="B15"/>
  <c r="B14"/>
  <c r="B13"/>
  <c r="B10"/>
  <c r="B8"/>
  <c r="B6"/>
  <c r="B2"/>
</calcChain>
</file>

<file path=xl/sharedStrings.xml><?xml version="1.0" encoding="utf-8"?>
<sst xmlns="http://schemas.openxmlformats.org/spreadsheetml/2006/main" count="96" uniqueCount="63">
  <si>
    <t>Question 1</t>
  </si>
  <si>
    <t>200000/(40000*2)</t>
  </si>
  <si>
    <t>Question 2</t>
  </si>
  <si>
    <t>Sales</t>
  </si>
  <si>
    <t>Direct materials per unit</t>
  </si>
  <si>
    <t>Direct labor per unit 2.*30</t>
  </si>
  <si>
    <t>Overhead 2.5 *2</t>
  </si>
  <si>
    <t>Gross Profit per unit</t>
  </si>
  <si>
    <t>Gross Profit</t>
  </si>
  <si>
    <t>Gross Profit 35*40000</t>
  </si>
  <si>
    <t>Question 3</t>
  </si>
  <si>
    <t>Cutting  100,000/80,000</t>
  </si>
  <si>
    <t>Assembly  75,000/160,000</t>
  </si>
  <si>
    <t>Inspection  25,000/1000</t>
  </si>
  <si>
    <t>Cutting 80,000/40,000</t>
  </si>
  <si>
    <t>Assembly 160,000/40,000</t>
  </si>
  <si>
    <t>Inspection 1000/40,000</t>
  </si>
  <si>
    <t>Cutting $1.25*2</t>
  </si>
  <si>
    <t>Assembly $4.00*.47</t>
  </si>
  <si>
    <t>Inspection 25*.025</t>
  </si>
  <si>
    <t>Overhead per unit</t>
  </si>
  <si>
    <t>Selling price</t>
  </si>
  <si>
    <t>Direct labor per unit</t>
  </si>
  <si>
    <t>Question 4</t>
  </si>
  <si>
    <t>Product overhead cost product A</t>
  </si>
  <si>
    <t>Product overhead cost product B</t>
  </si>
  <si>
    <t>Total overhead cost</t>
  </si>
  <si>
    <t>Overhead rate 220,000/250000</t>
  </si>
  <si>
    <t>Product A direct labor cost 50*1000*.88</t>
  </si>
  <si>
    <t>Product B direct labor cost 40*5000*.88</t>
  </si>
  <si>
    <t>Product A</t>
  </si>
  <si>
    <t>Manufacturing overhead per unit</t>
  </si>
  <si>
    <t>Gross Profit product A</t>
  </si>
  <si>
    <t>Product B</t>
  </si>
  <si>
    <t>Gross Profit product B</t>
  </si>
  <si>
    <t>Question 5</t>
  </si>
  <si>
    <t>Cutting cost  100,000/10,000</t>
  </si>
  <si>
    <t>Assembly cost 120,000/24,000</t>
  </si>
  <si>
    <t>Cuts per unit = 5 x 10</t>
  </si>
  <si>
    <t>Parts per unit 5*9</t>
  </si>
  <si>
    <t>Selling Price per unit</t>
  </si>
  <si>
    <t>Gross profit per unit</t>
  </si>
  <si>
    <t>Cutting cost 10*1</t>
  </si>
  <si>
    <t>Assembly parts 5*3</t>
  </si>
  <si>
    <t>Selling price per unit</t>
  </si>
  <si>
    <t>Gross profit/loss per unit</t>
  </si>
  <si>
    <t>Flims</t>
  </si>
  <si>
    <t>Flams</t>
  </si>
  <si>
    <t>Total overhead estimated/total direct labor hours needed</t>
  </si>
  <si>
    <t>Selling Price</t>
  </si>
  <si>
    <t xml:space="preserve">Direct labor hours </t>
  </si>
  <si>
    <t>15000/40000</t>
  </si>
  <si>
    <t>25000/40000</t>
  </si>
  <si>
    <t>Direct Materials</t>
  </si>
  <si>
    <t>Direct labor per hour</t>
  </si>
  <si>
    <t>Setups</t>
  </si>
  <si>
    <t>Scrap</t>
  </si>
  <si>
    <t>Testing</t>
  </si>
  <si>
    <t>Machine related</t>
  </si>
  <si>
    <t>Question 6</t>
  </si>
  <si>
    <t xml:space="preserve">     Total  Question 7</t>
  </si>
  <si>
    <t>Question 8</t>
  </si>
  <si>
    <t>Question 7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</si>
</sst>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3" fontId="0" fillId="0" borderId="0" xfId="0" applyNumberFormat="1"/>
    <xf numFmtId="164" fontId="0" fillId="0" borderId="1" xfId="0" applyNumberFormat="1" applyBorder="1"/>
    <xf numFmtId="0" fontId="1" fillId="0" borderId="0" xfId="0" applyFont="1"/>
    <xf numFmtId="2" fontId="0" fillId="0" borderId="0" xfId="0" applyNumberFormat="1"/>
    <xf numFmtId="0" fontId="0" fillId="0" borderId="2" xfId="0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>
      <selection activeCell="C35" sqref="C35"/>
    </sheetView>
  </sheetViews>
  <sheetFormatPr defaultRowHeight="15"/>
  <cols>
    <col min="1" max="1" width="52.28515625" customWidth="1"/>
  </cols>
  <sheetData>
    <row r="1" spans="1:5">
      <c r="C1" t="s">
        <v>46</v>
      </c>
      <c r="D1" t="s">
        <v>47</v>
      </c>
    </row>
    <row r="2" spans="1:5">
      <c r="A2" s="4" t="s">
        <v>0</v>
      </c>
    </row>
    <row r="3" spans="1:5">
      <c r="A3" t="s">
        <v>50</v>
      </c>
      <c r="C3">
        <f>25000*1</f>
        <v>25000</v>
      </c>
      <c r="D3">
        <f>15000*5</f>
        <v>75000</v>
      </c>
    </row>
    <row r="5" spans="1:5">
      <c r="A5" s="4" t="s">
        <v>2</v>
      </c>
    </row>
    <row r="6" spans="1:5">
      <c r="A6" t="s">
        <v>48</v>
      </c>
      <c r="C6">
        <f>3000000/25000*0.625</f>
        <v>75</v>
      </c>
      <c r="D6">
        <f>3000000/75000*0.375</f>
        <v>15</v>
      </c>
      <c r="E6">
        <f>25000*75+75000*15</f>
        <v>3000000</v>
      </c>
    </row>
    <row r="7" spans="1:5">
      <c r="A7" t="s">
        <v>51</v>
      </c>
      <c r="B7">
        <f>15000/40000</f>
        <v>0.375</v>
      </c>
    </row>
    <row r="8" spans="1:5">
      <c r="A8" t="s">
        <v>52</v>
      </c>
      <c r="B8">
        <f>25000/40000</f>
        <v>0.625</v>
      </c>
    </row>
    <row r="9" spans="1:5">
      <c r="A9" s="4" t="s">
        <v>10</v>
      </c>
    </row>
    <row r="10" spans="1:5">
      <c r="A10" t="s">
        <v>49</v>
      </c>
      <c r="C10">
        <v>150</v>
      </c>
      <c r="D10">
        <v>500</v>
      </c>
    </row>
    <row r="11" spans="1:5">
      <c r="A11" t="s">
        <v>53</v>
      </c>
      <c r="C11">
        <v>75</v>
      </c>
      <c r="D11">
        <v>-200</v>
      </c>
    </row>
    <row r="12" spans="1:5">
      <c r="A12" t="s">
        <v>54</v>
      </c>
      <c r="C12">
        <v>25</v>
      </c>
      <c r="D12">
        <f>-25*5</f>
        <v>-125</v>
      </c>
    </row>
    <row r="13" spans="1:5">
      <c r="D13">
        <f>-15*5</f>
        <v>-75</v>
      </c>
    </row>
    <row r="14" spans="1:5">
      <c r="D14">
        <f>SUM(D10:D13)</f>
        <v>100</v>
      </c>
    </row>
    <row r="16" spans="1:5">
      <c r="A16" s="4" t="s">
        <v>23</v>
      </c>
    </row>
    <row r="17" spans="1:2">
      <c r="A17" t="s">
        <v>55</v>
      </c>
      <c r="B17">
        <f>850000/200</f>
        <v>4250</v>
      </c>
    </row>
    <row r="18" spans="1:2">
      <c r="A18" t="s">
        <v>56</v>
      </c>
      <c r="B18">
        <f>350000/500</f>
        <v>700</v>
      </c>
    </row>
    <row r="19" spans="1:2">
      <c r="A19" t="s">
        <v>57</v>
      </c>
      <c r="B19">
        <f>200000/5000</f>
        <v>40</v>
      </c>
    </row>
    <row r="20" spans="1:2">
      <c r="A20" t="s">
        <v>58</v>
      </c>
      <c r="B20">
        <f>1600000/100000</f>
        <v>16</v>
      </c>
    </row>
    <row r="22" spans="1:2">
      <c r="A22" s="4" t="s">
        <v>35</v>
      </c>
    </row>
    <row r="23" spans="1:2">
      <c r="A23" t="s">
        <v>55</v>
      </c>
      <c r="B23">
        <f>4250*50</f>
        <v>212500</v>
      </c>
    </row>
    <row r="24" spans="1:2">
      <c r="A24" t="s">
        <v>56</v>
      </c>
      <c r="B24">
        <f>700*200</f>
        <v>140000</v>
      </c>
    </row>
    <row r="25" spans="1:2">
      <c r="A25" t="s">
        <v>57</v>
      </c>
      <c r="B25">
        <f>2000*40</f>
        <v>80000</v>
      </c>
    </row>
    <row r="26" spans="1:2">
      <c r="A26" t="s">
        <v>58</v>
      </c>
      <c r="B26">
        <f>12500*16</f>
        <v>200000</v>
      </c>
    </row>
    <row r="27" spans="1:2" ht="15.75" thickBot="1">
      <c r="A27" t="s">
        <v>60</v>
      </c>
      <c r="B27" s="7">
        <f>SUM(B23:B26)</f>
        <v>632500</v>
      </c>
    </row>
    <row r="28" spans="1:2" ht="15.75" thickTop="1"/>
    <row r="29" spans="1:2">
      <c r="A29" s="4" t="s">
        <v>59</v>
      </c>
    </row>
    <row r="30" spans="1:2">
      <c r="A30" t="s">
        <v>55</v>
      </c>
      <c r="B30">
        <f>150*4250</f>
        <v>637500</v>
      </c>
    </row>
    <row r="31" spans="1:2">
      <c r="A31" t="s">
        <v>56</v>
      </c>
      <c r="B31">
        <f>300*700</f>
        <v>210000</v>
      </c>
    </row>
    <row r="32" spans="1:2">
      <c r="A32" t="s">
        <v>57</v>
      </c>
      <c r="B32">
        <f>3000*40</f>
        <v>120000</v>
      </c>
    </row>
    <row r="33" spans="1:2">
      <c r="A33" t="s">
        <v>58</v>
      </c>
      <c r="B33">
        <f>87500*16</f>
        <v>1400000</v>
      </c>
    </row>
    <row r="34" spans="1:2" ht="15.75" thickBot="1">
      <c r="A34" t="s">
        <v>60</v>
      </c>
      <c r="B34" s="7">
        <f>SUM(B30:B33)</f>
        <v>2367500</v>
      </c>
    </row>
    <row r="35" spans="1:2" ht="15.75" thickTop="1"/>
    <row r="36" spans="1:2">
      <c r="A36" s="4" t="s">
        <v>62</v>
      </c>
      <c r="B36">
        <f>+B27+B34</f>
        <v>3000000</v>
      </c>
    </row>
    <row r="38" spans="1:2">
      <c r="A38" s="4" t="s">
        <v>61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9"/>
  <sheetViews>
    <sheetView topLeftCell="A54" workbookViewId="0">
      <selection activeCell="E76" sqref="E76"/>
    </sheetView>
  </sheetViews>
  <sheetFormatPr defaultRowHeight="15"/>
  <cols>
    <col min="1" max="1" width="39" customWidth="1"/>
    <col min="2" max="2" width="17" customWidth="1"/>
  </cols>
  <sheetData>
    <row r="1" spans="1:2">
      <c r="A1" s="4" t="s">
        <v>0</v>
      </c>
      <c r="B1" t="s">
        <v>1</v>
      </c>
    </row>
    <row r="2" spans="1:2">
      <c r="A2" s="4"/>
      <c r="B2">
        <f>200000/80000</f>
        <v>2.5</v>
      </c>
    </row>
    <row r="3" spans="1:2">
      <c r="A3" s="4" t="s">
        <v>2</v>
      </c>
    </row>
    <row r="4" spans="1:2">
      <c r="A4" t="s">
        <v>3</v>
      </c>
      <c r="B4" s="2">
        <v>200</v>
      </c>
    </row>
    <row r="5" spans="1:2">
      <c r="A5" t="s">
        <v>4</v>
      </c>
      <c r="B5" s="2">
        <v>-100</v>
      </c>
    </row>
    <row r="6" spans="1:2">
      <c r="A6" t="s">
        <v>5</v>
      </c>
      <c r="B6" s="2">
        <f>-2*30</f>
        <v>-60</v>
      </c>
    </row>
    <row r="7" spans="1:2">
      <c r="A7" t="s">
        <v>6</v>
      </c>
      <c r="B7" s="2">
        <v>-5</v>
      </c>
    </row>
    <row r="8" spans="1:2" ht="15.75" thickBot="1">
      <c r="A8" t="s">
        <v>7</v>
      </c>
      <c r="B8" s="3">
        <f>SUM(B4:B7)</f>
        <v>35</v>
      </c>
    </row>
    <row r="9" spans="1:2" ht="15.75" thickTop="1"/>
    <row r="10" spans="1:2">
      <c r="A10" t="s">
        <v>9</v>
      </c>
      <c r="B10" s="1">
        <f>35*40000</f>
        <v>1400000</v>
      </c>
    </row>
    <row r="12" spans="1:2">
      <c r="A12" s="4" t="s">
        <v>10</v>
      </c>
    </row>
    <row r="13" spans="1:2">
      <c r="A13" t="s">
        <v>11</v>
      </c>
      <c r="B13">
        <f>100000/80000</f>
        <v>1.25</v>
      </c>
    </row>
    <row r="14" spans="1:2">
      <c r="A14" t="s">
        <v>12</v>
      </c>
      <c r="B14" s="5">
        <f>75000/160000</f>
        <v>0.46875</v>
      </c>
    </row>
    <row r="15" spans="1:2">
      <c r="A15" t="s">
        <v>13</v>
      </c>
      <c r="B15">
        <f>25000/1000</f>
        <v>25</v>
      </c>
    </row>
    <row r="17" spans="1:2">
      <c r="A17" t="s">
        <v>14</v>
      </c>
      <c r="B17">
        <f>80000/40000</f>
        <v>2</v>
      </c>
    </row>
    <row r="18" spans="1:2">
      <c r="A18" t="s">
        <v>15</v>
      </c>
      <c r="B18">
        <f>160000/40000</f>
        <v>4</v>
      </c>
    </row>
    <row r="19" spans="1:2">
      <c r="A19" t="s">
        <v>16</v>
      </c>
      <c r="B19">
        <f>1000/40000</f>
        <v>2.5000000000000001E-2</v>
      </c>
    </row>
    <row r="21" spans="1:2">
      <c r="A21" t="s">
        <v>17</v>
      </c>
      <c r="B21">
        <f>1.25*2</f>
        <v>2.5</v>
      </c>
    </row>
    <row r="22" spans="1:2">
      <c r="A22" t="s">
        <v>18</v>
      </c>
      <c r="B22">
        <f>4*0.47</f>
        <v>1.88</v>
      </c>
    </row>
    <row r="23" spans="1:2">
      <c r="A23" t="s">
        <v>19</v>
      </c>
      <c r="B23">
        <f>25*0.025</f>
        <v>0.625</v>
      </c>
    </row>
    <row r="24" spans="1:2">
      <c r="A24" t="s">
        <v>20</v>
      </c>
      <c r="B24">
        <f>SUM(B21:B23)</f>
        <v>5.0049999999999999</v>
      </c>
    </row>
    <row r="26" spans="1:2">
      <c r="A26" t="s">
        <v>21</v>
      </c>
      <c r="B26">
        <v>200</v>
      </c>
    </row>
    <row r="27" spans="1:2">
      <c r="A27" t="s">
        <v>4</v>
      </c>
      <c r="B27">
        <v>-100</v>
      </c>
    </row>
    <row r="28" spans="1:2">
      <c r="A28" t="s">
        <v>22</v>
      </c>
      <c r="B28">
        <f>-30*2</f>
        <v>-60</v>
      </c>
    </row>
    <row r="29" spans="1:2">
      <c r="A29" t="s">
        <v>20</v>
      </c>
      <c r="B29">
        <v>-5</v>
      </c>
    </row>
    <row r="30" spans="1:2" ht="15.75" thickBot="1">
      <c r="A30" t="s">
        <v>8</v>
      </c>
      <c r="B30" s="3">
        <f>SUM(B26:B29)</f>
        <v>35</v>
      </c>
    </row>
    <row r="31" spans="1:2" ht="15.75" thickTop="1"/>
    <row r="32" spans="1:2">
      <c r="A32" s="4" t="s">
        <v>23</v>
      </c>
    </row>
    <row r="33" spans="1:2">
      <c r="A33" t="s">
        <v>24</v>
      </c>
      <c r="B33" s="2">
        <f>50*1000</f>
        <v>50000</v>
      </c>
    </row>
    <row r="34" spans="1:2">
      <c r="A34" t="s">
        <v>25</v>
      </c>
      <c r="B34" s="2">
        <f>5000*40</f>
        <v>200000</v>
      </c>
    </row>
    <row r="35" spans="1:2" ht="15.75" thickBot="1">
      <c r="A35" t="s">
        <v>26</v>
      </c>
      <c r="B35" s="3">
        <f>SUM(B33:B34)</f>
        <v>250000</v>
      </c>
    </row>
    <row r="36" spans="1:2" ht="15.75" thickTop="1"/>
    <row r="37" spans="1:2">
      <c r="A37" t="s">
        <v>27</v>
      </c>
      <c r="B37">
        <f>220000/250000</f>
        <v>0.88</v>
      </c>
    </row>
    <row r="38" spans="1:2">
      <c r="A38" t="s">
        <v>28</v>
      </c>
      <c r="B38">
        <f>50*1000*0.88</f>
        <v>44000</v>
      </c>
    </row>
    <row r="39" spans="1:2">
      <c r="A39" t="s">
        <v>29</v>
      </c>
      <c r="B39">
        <f>40*5000*0.88</f>
        <v>176000</v>
      </c>
    </row>
    <row r="41" spans="1:2">
      <c r="A41" t="s">
        <v>30</v>
      </c>
    </row>
    <row r="42" spans="1:2">
      <c r="A42" t="s">
        <v>21</v>
      </c>
      <c r="B42">
        <v>300</v>
      </c>
    </row>
    <row r="43" spans="1:2">
      <c r="A43" t="s">
        <v>4</v>
      </c>
      <c r="B43">
        <v>-75</v>
      </c>
    </row>
    <row r="44" spans="1:2">
      <c r="A44" t="s">
        <v>22</v>
      </c>
      <c r="B44">
        <v>-50</v>
      </c>
    </row>
    <row r="45" spans="1:2">
      <c r="A45" t="s">
        <v>31</v>
      </c>
      <c r="B45">
        <f>-44000/1000</f>
        <v>-44</v>
      </c>
    </row>
    <row r="46" spans="1:2" ht="15.75" thickBot="1">
      <c r="A46" t="s">
        <v>32</v>
      </c>
      <c r="B46" s="3">
        <f>SUM(B42:B45)</f>
        <v>131</v>
      </c>
    </row>
    <row r="47" spans="1:2" ht="15.75" thickTop="1"/>
    <row r="48" spans="1:2">
      <c r="A48" t="s">
        <v>33</v>
      </c>
    </row>
    <row r="49" spans="1:2">
      <c r="A49" t="s">
        <v>21</v>
      </c>
      <c r="B49">
        <v>175</v>
      </c>
    </row>
    <row r="50" spans="1:2">
      <c r="A50" t="s">
        <v>4</v>
      </c>
      <c r="B50">
        <v>-25</v>
      </c>
    </row>
    <row r="51" spans="1:2">
      <c r="A51" t="s">
        <v>22</v>
      </c>
      <c r="B51">
        <v>-40</v>
      </c>
    </row>
    <row r="52" spans="1:2">
      <c r="A52" t="s">
        <v>31</v>
      </c>
      <c r="B52" s="2">
        <f>-176000/5000</f>
        <v>-35.200000000000003</v>
      </c>
    </row>
    <row r="53" spans="1:2" ht="15.75" thickBot="1">
      <c r="A53" t="s">
        <v>34</v>
      </c>
      <c r="B53" s="3">
        <f>SUM(B49:B52)</f>
        <v>74.8</v>
      </c>
    </row>
    <row r="54" spans="1:2" ht="15.75" thickTop="1"/>
    <row r="55" spans="1:2">
      <c r="A55" s="4" t="s">
        <v>35</v>
      </c>
    </row>
    <row r="56" spans="1:2">
      <c r="A56" t="s">
        <v>30</v>
      </c>
    </row>
    <row r="57" spans="1:2">
      <c r="A57" t="s">
        <v>36</v>
      </c>
      <c r="B57">
        <v>10</v>
      </c>
    </row>
    <row r="58" spans="1:2">
      <c r="A58" t="s">
        <v>37</v>
      </c>
      <c r="B58">
        <f>120000/24000</f>
        <v>5</v>
      </c>
    </row>
    <row r="59" spans="1:2">
      <c r="A59" t="s">
        <v>38</v>
      </c>
      <c r="B59">
        <f>5*10</f>
        <v>50</v>
      </c>
    </row>
    <row r="60" spans="1:2">
      <c r="A60" t="s">
        <v>39</v>
      </c>
      <c r="B60">
        <f>5*9</f>
        <v>45</v>
      </c>
    </row>
    <row r="61" spans="1:2">
      <c r="A61" t="s">
        <v>20</v>
      </c>
      <c r="B61" s="6">
        <f>SUM(B59:B60)</f>
        <v>95</v>
      </c>
    </row>
    <row r="63" spans="1:2">
      <c r="A63" t="s">
        <v>40</v>
      </c>
      <c r="B63">
        <v>300</v>
      </c>
    </row>
    <row r="64" spans="1:2">
      <c r="A64" t="s">
        <v>4</v>
      </c>
      <c r="B64">
        <v>-75</v>
      </c>
    </row>
    <row r="65" spans="1:2">
      <c r="A65" t="s">
        <v>22</v>
      </c>
      <c r="B65">
        <v>-50</v>
      </c>
    </row>
    <row r="66" spans="1:2">
      <c r="A66" t="s">
        <v>20</v>
      </c>
      <c r="B66">
        <v>-95</v>
      </c>
    </row>
    <row r="67" spans="1:2" ht="15.75" thickBot="1">
      <c r="A67" t="s">
        <v>41</v>
      </c>
      <c r="B67" s="3">
        <f>SUM(B63:B66)</f>
        <v>80</v>
      </c>
    </row>
    <row r="68" spans="1:2" ht="15.75" thickTop="1"/>
    <row r="69" spans="1:2">
      <c r="A69" t="s">
        <v>33</v>
      </c>
    </row>
    <row r="70" spans="1:2">
      <c r="A70" t="s">
        <v>42</v>
      </c>
      <c r="B70">
        <v>10</v>
      </c>
    </row>
    <row r="71" spans="1:2">
      <c r="A71" t="s">
        <v>43</v>
      </c>
      <c r="B71">
        <v>15</v>
      </c>
    </row>
    <row r="72" spans="1:2">
      <c r="A72" t="s">
        <v>20</v>
      </c>
      <c r="B72" s="6">
        <f>SUM(B70:B71)</f>
        <v>25</v>
      </c>
    </row>
    <row r="74" spans="1:2">
      <c r="A74" t="s">
        <v>44</v>
      </c>
      <c r="B74">
        <v>75</v>
      </c>
    </row>
    <row r="75" spans="1:2">
      <c r="A75" t="s">
        <v>4</v>
      </c>
      <c r="B75">
        <v>-25</v>
      </c>
    </row>
    <row r="76" spans="1:2">
      <c r="A76" t="s">
        <v>22</v>
      </c>
      <c r="B76">
        <v>-40</v>
      </c>
    </row>
    <row r="77" spans="1:2">
      <c r="A77" t="s">
        <v>20</v>
      </c>
      <c r="B77">
        <v>-25</v>
      </c>
    </row>
    <row r="78" spans="1:2" ht="15.75" thickBot="1">
      <c r="A78" t="s">
        <v>45</v>
      </c>
      <c r="B78" s="7">
        <f>SUM(B74:B77)</f>
        <v>-15</v>
      </c>
    </row>
    <row r="79" spans="1:2" ht="15.75" thickTop="1"/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Homework</vt:lpstr>
      <vt:lpstr>Practice Problem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KDHinde</dc:creator>
  <cp:lastModifiedBy>KDHinde</cp:lastModifiedBy>
  <dcterms:created xsi:type="dcterms:W3CDTF">2010-10-26T19:12:40Z</dcterms:created>
  <dcterms:modified xsi:type="dcterms:W3CDTF">2010-10-30T01:31:17Z</dcterms:modified>
</cp:coreProperties>
</file>