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85" windowHeight="5730" activeTab="3"/>
  </bookViews>
  <sheets>
    <sheet name="P13-19" sheetId="1" r:id="rId1"/>
    <sheet name="Given P13-19" sheetId="2" r:id="rId2"/>
    <sheet name="P13-24" sheetId="3" r:id="rId3"/>
    <sheet name="Given P13-24" sheetId="4" r:id="rId4"/>
    <sheet name="P13-31" sheetId="5" r:id="rId5"/>
    <sheet name="Given P13-31" sheetId="6" r:id="rId6"/>
    <sheet name="P13-32" sheetId="7" r:id="rId7"/>
    <sheet name="Given P13-32" sheetId="8" r:id="rId8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11" authorId="0">
      <text>
        <r>
          <rPr>
            <sz val="9"/>
            <rFont val="Tahoma"/>
            <family val="0"/>
          </rPr>
          <t xml:space="preserve">Enter appropriate data in yellow cells.  Your answer for "Total annual cash inflows" will be verified.
</t>
        </r>
      </text>
    </comment>
    <comment ref="B22" authorId="0">
      <text>
        <r>
          <rPr>
            <sz val="9"/>
            <rFont val="Tahoma"/>
            <family val="0"/>
          </rPr>
          <t xml:space="preserve">Enter appropriate data in yellow cells.  Your answer for "Net present value"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32" authorId="0">
      <text>
        <r>
          <rPr>
            <sz val="9"/>
            <rFont val="Tahoma"/>
            <family val="0"/>
          </rPr>
          <t xml:space="preserve">Enter appropriate data in yellow cells.  Your answer for "Net present value" will be verified.
</t>
        </r>
      </text>
    </comment>
    <comment ref="B10" authorId="0">
      <text>
        <r>
          <rPr>
            <sz val="9"/>
            <rFont val="Tahoma"/>
            <family val="0"/>
          </rPr>
          <t xml:space="preserve">Enter appropriate data in yellow cells.  Your answer for "Net annual cash receipts" will be verified.
</t>
        </r>
      </text>
    </comment>
  </commentList>
</comments>
</file>

<file path=xl/comments7.xml><?xml version="1.0" encoding="utf-8"?>
<comments xmlns="http://schemas.openxmlformats.org/spreadsheetml/2006/main">
  <authors>
    <author>x</author>
  </authors>
  <commentList>
    <comment ref="B11" authorId="0">
      <text>
        <r>
          <rPr>
            <sz val="9"/>
            <rFont val="Tahoma"/>
            <family val="0"/>
          </rPr>
          <t xml:space="preserve">Enter appropriate data in yellow cells.  Your answer for "Net cash inflow (outflow)" will be verified.
</t>
        </r>
      </text>
    </comment>
    <comment ref="A34" authorId="0">
      <text>
        <r>
          <rPr>
            <sz val="9"/>
            <rFont val="Tahoma"/>
            <family val="0"/>
          </rPr>
          <t xml:space="preserve">Enter appropriate data in yellow cells.  Your answer for "Net present value" will be verified.
</t>
        </r>
      </text>
    </comment>
  </commentList>
</comments>
</file>

<file path=xl/sharedStrings.xml><?xml version="1.0" encoding="utf-8"?>
<sst xmlns="http://schemas.openxmlformats.org/spreadsheetml/2006/main" count="201" uniqueCount="148">
  <si>
    <t>Student Name:</t>
  </si>
  <si>
    <t>Class:</t>
  </si>
  <si>
    <t>New machine cost</t>
  </si>
  <si>
    <t>Life expectancy in years</t>
  </si>
  <si>
    <t>Annual operating costs of machine</t>
  </si>
  <si>
    <t>Reduction in annual operating costs:</t>
  </si>
  <si>
    <t xml:space="preserve">  Operating costs, present hand method</t>
  </si>
  <si>
    <t>Required return on investment</t>
  </si>
  <si>
    <t xml:space="preserve">  Operating costs, new machine</t>
  </si>
  <si>
    <t xml:space="preserve">  Annual savings in operating costs</t>
  </si>
  <si>
    <t>Increased annual contribution margin:</t>
  </si>
  <si>
    <t>Amount of</t>
  </si>
  <si>
    <t>PV of</t>
  </si>
  <si>
    <t>Item</t>
  </si>
  <si>
    <t>Year(s)</t>
  </si>
  <si>
    <t>Cash Flows</t>
  </si>
  <si>
    <t>Factor</t>
  </si>
  <si>
    <t>Cost of the machine</t>
  </si>
  <si>
    <t>Net present value</t>
  </si>
  <si>
    <t>Probable costs and market potential:</t>
  </si>
  <si>
    <t>New equipment cost</t>
  </si>
  <si>
    <t>Usable life in years</t>
  </si>
  <si>
    <t>Working capital investment</t>
  </si>
  <si>
    <t>Projected sales:</t>
  </si>
  <si>
    <t>Year</t>
  </si>
  <si>
    <t>Unit Sales</t>
  </si>
  <si>
    <t>4-12</t>
  </si>
  <si>
    <t>Unit selling price</t>
  </si>
  <si>
    <t>Variable costs per unit</t>
  </si>
  <si>
    <t>Advertising costs:</t>
  </si>
  <si>
    <t>Amount</t>
  </si>
  <si>
    <t>1-2</t>
  </si>
  <si>
    <t>Fixed costs per year</t>
  </si>
  <si>
    <t>Minimum rate of return</t>
  </si>
  <si>
    <t>Net Present Value</t>
  </si>
  <si>
    <t>1</t>
  </si>
  <si>
    <t>2</t>
  </si>
  <si>
    <t>3</t>
  </si>
  <si>
    <t>Sales in units</t>
  </si>
  <si>
    <t>Sales in dollars</t>
  </si>
  <si>
    <t>Contribution margin</t>
  </si>
  <si>
    <t xml:space="preserve">  Advertising</t>
  </si>
  <si>
    <t>Net cash inflow (outflow)</t>
  </si>
  <si>
    <t>*Depreciation is not a cash expense and must be eliminated:</t>
  </si>
  <si>
    <t xml:space="preserve">  Cost of equipment</t>
  </si>
  <si>
    <t xml:space="preserve">  Less salvage value</t>
  </si>
  <si>
    <t xml:space="preserve">  Net depreciable cost</t>
  </si>
  <si>
    <t xml:space="preserve">  Per/year depreciation</t>
  </si>
  <si>
    <t xml:space="preserve">  Cash fixed expenses</t>
  </si>
  <si>
    <t>* Present value for 12 periods</t>
  </si>
  <si>
    <t xml:space="preserve">   Present value for 3 periods</t>
  </si>
  <si>
    <t xml:space="preserve">   Present value for 9 periods, starting 4 in future</t>
  </si>
  <si>
    <t>Required rate of return</t>
  </si>
  <si>
    <t>Cost of equipment</t>
  </si>
  <si>
    <t>Required working capital</t>
  </si>
  <si>
    <t>Fixed costs:</t>
  </si>
  <si>
    <t xml:space="preserve"> Cleaning</t>
  </si>
  <si>
    <t>Gross</t>
  </si>
  <si>
    <t>Per use</t>
  </si>
  <si>
    <t>Uses</t>
  </si>
  <si>
    <t xml:space="preserve"> Total cash receipts</t>
  </si>
  <si>
    <t xml:space="preserve"> Less cash disbursements</t>
  </si>
  <si>
    <t xml:space="preserve">  </t>
  </si>
  <si>
    <t>SWEETWATER CANDY COMPANY</t>
  </si>
  <si>
    <t>Overhaul costs in 6th year</t>
  </si>
  <si>
    <t>Selling price after 12 years</t>
  </si>
  <si>
    <t>Annual operating costs of manual dipping</t>
  </si>
  <si>
    <t>Increased box production from machine per year</t>
  </si>
  <si>
    <t>Contribution margin per box</t>
  </si>
  <si>
    <t>Requirement 1: Annual Cash Flow</t>
  </si>
  <si>
    <t>Total annual net cash inflows</t>
  </si>
  <si>
    <t>Requirement 2:  Net Present Value of New Machine</t>
  </si>
  <si>
    <t>Replacement of parts</t>
  </si>
  <si>
    <t>Annual net cash inflows</t>
  </si>
  <si>
    <t>Salvage value of machine</t>
  </si>
  <si>
    <t>KENT DUNCAN</t>
  </si>
  <si>
    <t xml:space="preserve"> Building lease</t>
  </si>
  <si>
    <t>Disposal value in 8 years</t>
  </si>
  <si>
    <t>Charge per use for car wash</t>
  </si>
  <si>
    <t>Charge per use for vacuum</t>
  </si>
  <si>
    <t>Variable cost per use for car wash</t>
  </si>
  <si>
    <t>Variable cost per use for vacuum</t>
  </si>
  <si>
    <t>Insurance</t>
  </si>
  <si>
    <t>Maintenance</t>
  </si>
  <si>
    <t>Expected weekly gross for car wash</t>
  </si>
  <si>
    <t>Expected weekly gross for vacuum</t>
  </si>
  <si>
    <t>KENT DUNCAN - CAR WASH</t>
  </si>
  <si>
    <t>Average weekly use of car wash and vacuums:</t>
  </si>
  <si>
    <t>Car wash</t>
  </si>
  <si>
    <t>Vacuums</t>
  </si>
  <si>
    <t>Expected net annual cash flow from operations:</t>
  </si>
  <si>
    <t xml:space="preserve">  Insurance</t>
  </si>
  <si>
    <t xml:space="preserve">  Maintenance</t>
  </si>
  <si>
    <t>Total cash disbursements</t>
  </si>
  <si>
    <t>Annual net cash flow from operations</t>
  </si>
  <si>
    <t>Requirement 1: Net annual cash flows</t>
  </si>
  <si>
    <t>WESTWOOD FURNITURE COMPANY</t>
  </si>
  <si>
    <t>Machine A:</t>
  </si>
  <si>
    <t>Cost</t>
  </si>
  <si>
    <t>Life in years</t>
  </si>
  <si>
    <t>Salvage value</t>
  </si>
  <si>
    <t>Salvage value as a percent of cost</t>
  </si>
  <si>
    <t>Revenues generated</t>
  </si>
  <si>
    <t>Variable manufacturing costs as a percent of sales</t>
  </si>
  <si>
    <t>Fixed expenses:</t>
  </si>
  <si>
    <t>Fixed expenses per year:</t>
  </si>
  <si>
    <t xml:space="preserve">  Salaries</t>
  </si>
  <si>
    <t xml:space="preserve">  Utilities</t>
  </si>
  <si>
    <t>Machine B:</t>
  </si>
  <si>
    <t>Annual cost of current sanding equipment</t>
  </si>
  <si>
    <t>Scrap value of current sanding equipment</t>
  </si>
  <si>
    <t>Required rate of return on all equipment purchases</t>
  </si>
  <si>
    <t>Required payback period on all equipment purchases</t>
  </si>
  <si>
    <t>years</t>
  </si>
  <si>
    <t>Requirement 1a.</t>
  </si>
  <si>
    <t>Sales revenue</t>
  </si>
  <si>
    <t>Variable production expenses</t>
  </si>
  <si>
    <t xml:space="preserve">  Depreciation</t>
  </si>
  <si>
    <t>Total fixed expenses</t>
  </si>
  <si>
    <t>Requirement 1b.</t>
  </si>
  <si>
    <t>Annual incremental net operating income</t>
  </si>
  <si>
    <t>Initial investment</t>
  </si>
  <si>
    <t>Simple rate of return</t>
  </si>
  <si>
    <t>Requirement 1c.</t>
  </si>
  <si>
    <t>Investment required</t>
  </si>
  <si>
    <t>Annual net cash flow</t>
  </si>
  <si>
    <t>Payback period in years</t>
  </si>
  <si>
    <t>Requirement 2a.</t>
  </si>
  <si>
    <t>Reduction in cost with new equipment:</t>
  </si>
  <si>
    <t>Annual costs, old equipment</t>
  </si>
  <si>
    <t>Annual cost savings</t>
  </si>
  <si>
    <t>Salvage from old equipment</t>
  </si>
  <si>
    <t>Requirement 2b.</t>
  </si>
  <si>
    <t>Net operating income</t>
  </si>
  <si>
    <t>Annual costs, new equipment:</t>
  </si>
  <si>
    <t>MATHESON ELECTRONICS</t>
  </si>
  <si>
    <t>Requirement 1: Net cash inflow from sales per year</t>
  </si>
  <si>
    <t>Variable expenses</t>
  </si>
  <si>
    <t xml:space="preserve">  Salaries and other*</t>
  </si>
  <si>
    <t>Requirement 2:</t>
  </si>
  <si>
    <t>Given Data P13-32:</t>
  </si>
  <si>
    <t>Problem 13-32</t>
  </si>
  <si>
    <t>Given Data P13-31:</t>
  </si>
  <si>
    <t>Problem 13-31</t>
  </si>
  <si>
    <t>Given Data P13-24:</t>
  </si>
  <si>
    <t>Problem 13-24</t>
  </si>
  <si>
    <t>Given Data P13-19:</t>
  </si>
  <si>
    <t>Problem 13-19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</si>
</sst>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  <numFmt numFmtId="168" formatCode="0.000_)"/>
    <numFmt numFmtId="169" formatCode="&quot;$&quot;#,##0.000_);\(&quot;$&quot;#,##0.000\)"/>
    <numFmt numFmtId="170" formatCode="&quot;$&quot;#,##0.000_);[Red]\(&quot;$&quot;#,##0.000\)"/>
    <numFmt numFmtId="171" formatCode="&quot;$&quot;#,##0.0000_);[Red]\(&quot;$&quot;#,##0.0000\)"/>
    <numFmt numFmtId="172" formatCode="#,##0.000_);[Red]\(#,##0.000\)"/>
    <numFmt numFmtId="173" formatCode="#,##0.0000_);\(#,##0.00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#,##0.0000_);[Red]\(#,##0.0000\)"/>
    <numFmt numFmtId="177" formatCode="&quot;$&quot;#,##0.0_);\(&quot;$&quot;#,##0.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0"/>
      <color indexed="10"/>
      <name val="Arial"/>
      <family val="2"/>
    </font>
    <font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44"/>
      </left>
      <right style="hair">
        <color indexed="44"/>
      </right>
      <top style="thin">
        <color indexed="8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44"/>
      </bottom>
    </border>
    <border>
      <left>
        <color indexed="63"/>
      </left>
      <right style="hair">
        <color indexed="44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>
        <color indexed="8"/>
      </bottom>
    </border>
    <border>
      <left style="hair">
        <color indexed="44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44"/>
      </left>
      <right style="hair">
        <color indexed="44"/>
      </right>
      <top>
        <color indexed="63"/>
      </top>
      <bottom style="thin">
        <color indexed="8"/>
      </bottom>
    </border>
    <border>
      <left style="hair">
        <color indexed="44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thin">
        <color indexed="8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55">
      <alignment/>
      <protection/>
    </xf>
    <xf numFmtId="0" fontId="5" fillId="33" borderId="0" xfId="0" applyFont="1" applyFill="1" applyAlignment="1" applyProtection="1">
      <alignment horizontal="centerContinuous"/>
      <protection/>
    </xf>
    <xf numFmtId="0" fontId="4" fillId="33" borderId="0" xfId="0" applyFont="1" applyFill="1" applyAlignment="1" applyProtection="1">
      <alignment/>
      <protection/>
    </xf>
    <xf numFmtId="6" fontId="4" fillId="33" borderId="0" xfId="44" applyNumberFormat="1" applyFont="1" applyFill="1" applyAlignment="1" applyProtection="1">
      <alignment/>
      <protection/>
    </xf>
    <xf numFmtId="38" fontId="4" fillId="33" borderId="0" xfId="42" applyNumberFormat="1" applyFont="1" applyFill="1" applyAlignment="1" applyProtection="1">
      <alignment/>
      <protection/>
    </xf>
    <xf numFmtId="8" fontId="4" fillId="33" borderId="0" xfId="44" applyFont="1" applyFill="1" applyAlignment="1" applyProtection="1">
      <alignment/>
      <protection/>
    </xf>
    <xf numFmtId="9" fontId="4" fillId="33" borderId="0" xfId="58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/>
      <protection/>
    </xf>
    <xf numFmtId="5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right"/>
      <protection/>
    </xf>
    <xf numFmtId="16" fontId="4" fillId="33" borderId="0" xfId="0" applyNumberFormat="1" applyFont="1" applyFill="1" applyAlignment="1" applyProtection="1" quotePrefix="1">
      <alignment horizontal="right"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4" fillId="33" borderId="0" xfId="0" applyFont="1" applyFill="1" applyAlignment="1" applyProtection="1" quotePrefix="1">
      <alignment horizontal="left"/>
      <protection/>
    </xf>
    <xf numFmtId="1" fontId="4" fillId="33" borderId="0" xfId="0" applyNumberFormat="1" applyFont="1" applyFill="1" applyBorder="1" applyAlignment="1" applyProtection="1">
      <alignment/>
      <protection/>
    </xf>
    <xf numFmtId="172" fontId="4" fillId="33" borderId="0" xfId="42" applyNumberFormat="1" applyFont="1" applyFill="1" applyBorder="1" applyAlignment="1" applyProtection="1">
      <alignment/>
      <protection/>
    </xf>
    <xf numFmtId="0" fontId="4" fillId="0" borderId="0" xfId="55" applyFont="1">
      <alignment/>
      <protection/>
    </xf>
    <xf numFmtId="9" fontId="4" fillId="33" borderId="0" xfId="0" applyNumberFormat="1" applyFont="1" applyFill="1" applyAlignment="1">
      <alignment/>
    </xf>
    <xf numFmtId="0" fontId="5" fillId="0" borderId="0" xfId="0" applyFont="1" applyAlignment="1" applyProtection="1">
      <alignment/>
      <protection locked="0"/>
    </xf>
    <xf numFmtId="5" fontId="4" fillId="34" borderId="11" xfId="0" applyNumberFormat="1" applyFont="1" applyFill="1" applyBorder="1" applyAlignment="1" applyProtection="1">
      <alignment/>
      <protection locked="0"/>
    </xf>
    <xf numFmtId="37" fontId="4" fillId="34" borderId="12" xfId="42" applyNumberFormat="1" applyFont="1" applyFill="1" applyBorder="1" applyAlignment="1" applyProtection="1">
      <alignment/>
      <protection locked="0"/>
    </xf>
    <xf numFmtId="38" fontId="4" fillId="34" borderId="12" xfId="42" applyNumberFormat="1" applyFont="1" applyFill="1" applyBorder="1" applyAlignment="1" applyProtection="1">
      <alignment/>
      <protection locked="0"/>
    </xf>
    <xf numFmtId="38" fontId="4" fillId="34" borderId="13" xfId="42" applyNumberFormat="1" applyFont="1" applyFill="1" applyBorder="1" applyAlignment="1" applyProtection="1">
      <alignment/>
      <protection locked="0"/>
    </xf>
    <xf numFmtId="5" fontId="4" fillId="34" borderId="14" xfId="0" applyNumberFormat="1" applyFont="1" applyFill="1" applyBorder="1" applyAlignment="1" applyProtection="1">
      <alignment/>
      <protection locked="0"/>
    </xf>
    <xf numFmtId="5" fontId="4" fillId="34" borderId="15" xfId="0" applyNumberFormat="1" applyFont="1" applyFill="1" applyBorder="1" applyAlignment="1" applyProtection="1">
      <alignment/>
      <protection locked="0"/>
    </xf>
    <xf numFmtId="168" fontId="4" fillId="34" borderId="0" xfId="0" applyNumberFormat="1" applyFont="1" applyFill="1" applyAlignment="1" applyProtection="1">
      <alignment/>
      <protection locked="0"/>
    </xf>
    <xf numFmtId="37" fontId="4" fillId="34" borderId="16" xfId="0" applyNumberFormat="1" applyFont="1" applyFill="1" applyBorder="1" applyAlignment="1" applyProtection="1">
      <alignment/>
      <protection locked="0"/>
    </xf>
    <xf numFmtId="172" fontId="4" fillId="34" borderId="0" xfId="42" applyNumberFormat="1" applyFont="1" applyFill="1" applyAlignment="1" applyProtection="1">
      <alignment/>
      <protection locked="0"/>
    </xf>
    <xf numFmtId="168" fontId="4" fillId="34" borderId="17" xfId="0" applyNumberFormat="1" applyFont="1" applyFill="1" applyBorder="1" applyAlignment="1" applyProtection="1">
      <alignment/>
      <protection locked="0"/>
    </xf>
    <xf numFmtId="37" fontId="4" fillId="34" borderId="18" xfId="0" applyNumberFormat="1" applyFont="1" applyFill="1" applyBorder="1" applyAlignment="1" applyProtection="1">
      <alignment/>
      <protection locked="0"/>
    </xf>
    <xf numFmtId="5" fontId="4" fillId="34" borderId="19" xfId="0" applyNumberFormat="1" applyFont="1" applyFill="1" applyBorder="1" applyAlignment="1" applyProtection="1">
      <alignment/>
      <protection locked="0"/>
    </xf>
    <xf numFmtId="37" fontId="4" fillId="34" borderId="20" xfId="0" applyNumberFormat="1" applyFont="1" applyFill="1" applyBorder="1" applyAlignment="1" applyProtection="1">
      <alignment/>
      <protection locked="0"/>
    </xf>
    <xf numFmtId="37" fontId="4" fillId="34" borderId="21" xfId="0" applyNumberFormat="1" applyFont="1" applyFill="1" applyBorder="1" applyAlignment="1" applyProtection="1">
      <alignment/>
      <protection locked="0"/>
    </xf>
    <xf numFmtId="0" fontId="4" fillId="34" borderId="22" xfId="0" applyFont="1" applyFill="1" applyBorder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 horizontal="center"/>
      <protection locked="0"/>
    </xf>
    <xf numFmtId="16" fontId="4" fillId="34" borderId="17" xfId="0" applyNumberFormat="1" applyFont="1" applyFill="1" applyBorder="1" applyAlignment="1" applyProtection="1" quotePrefix="1">
      <alignment horizontal="center"/>
      <protection locked="0"/>
    </xf>
    <xf numFmtId="0" fontId="4" fillId="34" borderId="24" xfId="0" applyFont="1" applyFill="1" applyBorder="1" applyAlignment="1" applyProtection="1">
      <alignment horizontal="left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168" fontId="4" fillId="34" borderId="26" xfId="0" applyNumberFormat="1" applyFont="1" applyFill="1" applyBorder="1" applyAlignment="1" applyProtection="1">
      <alignment/>
      <protection locked="0"/>
    </xf>
    <xf numFmtId="38" fontId="4" fillId="34" borderId="0" xfId="42" applyNumberFormat="1" applyFont="1" applyFill="1" applyAlignment="1" applyProtection="1">
      <alignment/>
      <protection locked="0"/>
    </xf>
    <xf numFmtId="38" fontId="4" fillId="34" borderId="27" xfId="42" applyNumberFormat="1" applyFont="1" applyFill="1" applyBorder="1" applyAlignment="1" applyProtection="1">
      <alignment/>
      <protection locked="0"/>
    </xf>
    <xf numFmtId="40" fontId="4" fillId="34" borderId="28" xfId="42" applyFont="1" applyFill="1" applyBorder="1" applyAlignment="1" applyProtection="1">
      <alignment/>
      <protection locked="0"/>
    </xf>
    <xf numFmtId="40" fontId="4" fillId="34" borderId="18" xfId="42" applyFont="1" applyFill="1" applyBorder="1" applyAlignment="1" applyProtection="1">
      <alignment/>
      <protection locked="0"/>
    </xf>
    <xf numFmtId="172" fontId="4" fillId="34" borderId="19" xfId="42" applyNumberFormat="1" applyFont="1" applyFill="1" applyBorder="1" applyAlignment="1" applyProtection="1">
      <alignment/>
      <protection locked="0"/>
    </xf>
    <xf numFmtId="172" fontId="4" fillId="34" borderId="10" xfId="42" applyNumberFormat="1" applyFont="1" applyFill="1" applyBorder="1" applyAlignment="1" applyProtection="1">
      <alignment/>
      <protection locked="0"/>
    </xf>
    <xf numFmtId="172" fontId="4" fillId="34" borderId="29" xfId="42" applyNumberFormat="1" applyFont="1" applyFill="1" applyBorder="1" applyAlignment="1" applyProtection="1">
      <alignment/>
      <protection locked="0"/>
    </xf>
    <xf numFmtId="175" fontId="4" fillId="34" borderId="0" xfId="44" applyNumberFormat="1" applyFont="1" applyFill="1" applyBorder="1" applyAlignment="1" applyProtection="1">
      <alignment/>
      <protection locked="0"/>
    </xf>
    <xf numFmtId="37" fontId="4" fillId="34" borderId="12" xfId="42" applyNumberFormat="1" applyFont="1" applyFill="1" applyBorder="1" applyAlignment="1" applyProtection="1">
      <alignment/>
      <protection locked="0"/>
    </xf>
    <xf numFmtId="38" fontId="4" fillId="34" borderId="12" xfId="42" applyNumberFormat="1" applyFont="1" applyFill="1" applyBorder="1" applyAlignment="1" applyProtection="1">
      <alignment/>
      <protection locked="0"/>
    </xf>
    <xf numFmtId="38" fontId="4" fillId="34" borderId="13" xfId="42" applyNumberFormat="1" applyFont="1" applyFill="1" applyBorder="1" applyAlignment="1" applyProtection="1">
      <alignment/>
      <protection locked="0"/>
    </xf>
    <xf numFmtId="37" fontId="4" fillId="34" borderId="29" xfId="0" applyNumberFormat="1" applyFont="1" applyFill="1" applyBorder="1" applyAlignment="1" applyProtection="1">
      <alignment/>
      <protection locked="0"/>
    </xf>
    <xf numFmtId="1" fontId="4" fillId="34" borderId="22" xfId="0" applyNumberFormat="1" applyFont="1" applyFill="1" applyBorder="1" applyAlignment="1" applyProtection="1">
      <alignment/>
      <protection locked="0"/>
    </xf>
    <xf numFmtId="1" fontId="4" fillId="34" borderId="0" xfId="0" applyNumberFormat="1" applyFont="1" applyFill="1" applyBorder="1" applyAlignment="1" applyProtection="1">
      <alignment horizontal="right"/>
      <protection locked="0"/>
    </xf>
    <xf numFmtId="175" fontId="4" fillId="34" borderId="15" xfId="44" applyNumberFormat="1" applyFont="1" applyFill="1" applyBorder="1" applyAlignment="1" applyProtection="1">
      <alignment/>
      <protection locked="0"/>
    </xf>
    <xf numFmtId="172" fontId="4" fillId="34" borderId="15" xfId="42" applyNumberFormat="1" applyFont="1" applyFill="1" applyBorder="1" applyAlignment="1" applyProtection="1">
      <alignment/>
      <protection locked="0"/>
    </xf>
    <xf numFmtId="1" fontId="4" fillId="34" borderId="23" xfId="0" applyNumberFormat="1" applyFont="1" applyFill="1" applyBorder="1" applyAlignment="1" applyProtection="1">
      <alignment/>
      <protection locked="0"/>
    </xf>
    <xf numFmtId="1" fontId="4" fillId="34" borderId="17" xfId="0" applyNumberFormat="1" applyFont="1" applyFill="1" applyBorder="1" applyAlignment="1" applyProtection="1">
      <alignment horizontal="right"/>
      <protection locked="0"/>
    </xf>
    <xf numFmtId="37" fontId="4" fillId="34" borderId="16" xfId="0" applyNumberFormat="1" applyFont="1" applyFill="1" applyBorder="1" applyAlignment="1" applyProtection="1">
      <alignment/>
      <protection locked="0"/>
    </xf>
    <xf numFmtId="172" fontId="4" fillId="34" borderId="16" xfId="42" applyNumberFormat="1" applyFont="1" applyFill="1" applyBorder="1" applyAlignment="1" applyProtection="1">
      <alignment/>
      <protection locked="0"/>
    </xf>
    <xf numFmtId="1" fontId="4" fillId="34" borderId="17" xfId="0" applyNumberFormat="1" applyFont="1" applyFill="1" applyBorder="1" applyAlignment="1" applyProtection="1">
      <alignment/>
      <protection locked="0"/>
    </xf>
    <xf numFmtId="1" fontId="4" fillId="34" borderId="24" xfId="0" applyNumberFormat="1" applyFont="1" applyFill="1" applyBorder="1" applyAlignment="1" applyProtection="1">
      <alignment/>
      <protection locked="0"/>
    </xf>
    <xf numFmtId="1" fontId="4" fillId="34" borderId="0" xfId="0" applyNumberFormat="1" applyFont="1" applyFill="1" applyBorder="1" applyAlignment="1" applyProtection="1">
      <alignment/>
      <protection locked="0"/>
    </xf>
    <xf numFmtId="37" fontId="4" fillId="34" borderId="18" xfId="0" applyNumberFormat="1" applyFont="1" applyFill="1" applyBorder="1" applyAlignment="1" applyProtection="1">
      <alignment/>
      <protection locked="0"/>
    </xf>
    <xf numFmtId="172" fontId="4" fillId="34" borderId="18" xfId="42" applyNumberFormat="1" applyFont="1" applyFill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/>
      <protection locked="0"/>
    </xf>
    <xf numFmtId="0" fontId="4" fillId="33" borderId="0" xfId="55" applyFill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4" borderId="17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/>
    </xf>
    <xf numFmtId="9" fontId="5" fillId="33" borderId="0" xfId="0" applyNumberFormat="1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44" fontId="4" fillId="33" borderId="0" xfId="44" applyNumberFormat="1" applyFont="1" applyFill="1" applyAlignment="1">
      <alignment/>
    </xf>
    <xf numFmtId="44" fontId="4" fillId="33" borderId="0" xfId="42" applyNumberFormat="1" applyFont="1" applyFill="1" applyAlignment="1">
      <alignment/>
    </xf>
    <xf numFmtId="42" fontId="4" fillId="33" borderId="0" xfId="44" applyNumberFormat="1" applyFont="1" applyFill="1" applyAlignment="1">
      <alignment/>
    </xf>
    <xf numFmtId="42" fontId="4" fillId="33" borderId="0" xfId="42" applyNumberFormat="1" applyFont="1" applyFill="1" applyAlignment="1">
      <alignment/>
    </xf>
    <xf numFmtId="42" fontId="4" fillId="33" borderId="0" xfId="0" applyNumberFormat="1" applyFont="1" applyFill="1" applyAlignment="1">
      <alignment/>
    </xf>
    <xf numFmtId="42" fontId="4" fillId="34" borderId="0" xfId="44" applyNumberFormat="1" applyFont="1" applyFill="1" applyAlignment="1" applyProtection="1">
      <alignment/>
      <protection locked="0"/>
    </xf>
    <xf numFmtId="42" fontId="4" fillId="34" borderId="30" xfId="44" applyNumberFormat="1" applyFont="1" applyFill="1" applyBorder="1" applyAlignment="1" applyProtection="1">
      <alignment/>
      <protection locked="0"/>
    </xf>
    <xf numFmtId="42" fontId="4" fillId="34" borderId="31" xfId="44" applyNumberFormat="1" applyFont="1" applyFill="1" applyBorder="1" applyAlignment="1" applyProtection="1">
      <alignment/>
      <protection locked="0"/>
    </xf>
    <xf numFmtId="41" fontId="4" fillId="34" borderId="32" xfId="42" applyNumberFormat="1" applyFont="1" applyFill="1" applyBorder="1" applyAlignment="1" applyProtection="1">
      <alignment/>
      <protection locked="0"/>
    </xf>
    <xf numFmtId="41" fontId="4" fillId="34" borderId="0" xfId="42" applyNumberFormat="1" applyFont="1" applyFill="1" applyAlignment="1" applyProtection="1">
      <alignment/>
      <protection locked="0"/>
    </xf>
    <xf numFmtId="41" fontId="4" fillId="34" borderId="12" xfId="42" applyNumberFormat="1" applyFont="1" applyFill="1" applyBorder="1" applyAlignment="1" applyProtection="1">
      <alignment/>
      <protection locked="0"/>
    </xf>
    <xf numFmtId="41" fontId="4" fillId="34" borderId="33" xfId="42" applyNumberFormat="1" applyFont="1" applyFill="1" applyBorder="1" applyAlignment="1" applyProtection="1">
      <alignment/>
      <protection locked="0"/>
    </xf>
    <xf numFmtId="41" fontId="4" fillId="34" borderId="0" xfId="42" applyNumberFormat="1" applyFont="1" applyFill="1" applyBorder="1" applyAlignment="1" applyProtection="1">
      <alignment/>
      <protection locked="0"/>
    </xf>
    <xf numFmtId="42" fontId="4" fillId="34" borderId="15" xfId="0" applyNumberFormat="1" applyFont="1" applyFill="1" applyBorder="1" applyAlignment="1" applyProtection="1">
      <alignment/>
      <protection locked="0"/>
    </xf>
    <xf numFmtId="42" fontId="4" fillId="34" borderId="16" xfId="0" applyNumberFormat="1" applyFont="1" applyFill="1" applyBorder="1" applyAlignment="1" applyProtection="1">
      <alignment/>
      <protection locked="0"/>
    </xf>
    <xf numFmtId="42" fontId="4" fillId="34" borderId="18" xfId="0" applyNumberFormat="1" applyFont="1" applyFill="1" applyBorder="1" applyAlignment="1" applyProtection="1">
      <alignment/>
      <protection locked="0"/>
    </xf>
    <xf numFmtId="42" fontId="4" fillId="34" borderId="26" xfId="0" applyNumberFormat="1" applyFont="1" applyFill="1" applyBorder="1" applyAlignment="1" applyProtection="1">
      <alignment/>
      <protection locked="0"/>
    </xf>
    <xf numFmtId="42" fontId="4" fillId="34" borderId="11" xfId="0" applyNumberFormat="1" applyFont="1" applyFill="1" applyBorder="1" applyAlignment="1" applyProtection="1">
      <alignment/>
      <protection locked="0"/>
    </xf>
    <xf numFmtId="42" fontId="4" fillId="34" borderId="14" xfId="0" applyNumberFormat="1" applyFont="1" applyFill="1" applyBorder="1" applyAlignment="1" applyProtection="1">
      <alignment/>
      <protection locked="0"/>
    </xf>
    <xf numFmtId="41" fontId="4" fillId="34" borderId="34" xfId="42" applyNumberFormat="1" applyFont="1" applyFill="1" applyBorder="1" applyAlignment="1" applyProtection="1">
      <alignment/>
      <protection locked="0"/>
    </xf>
    <xf numFmtId="41" fontId="4" fillId="34" borderId="13" xfId="42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38" fontId="4" fillId="33" borderId="0" xfId="42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55" applyFont="1" applyFill="1">
      <alignment/>
      <protection/>
    </xf>
    <xf numFmtId="0" fontId="4" fillId="33" borderId="0" xfId="55" applyFont="1" applyFill="1">
      <alignment/>
      <protection/>
    </xf>
    <xf numFmtId="42" fontId="4" fillId="33" borderId="0" xfId="55" applyNumberFormat="1" applyFill="1">
      <alignment/>
      <protection/>
    </xf>
    <xf numFmtId="41" fontId="4" fillId="33" borderId="0" xfId="55" applyNumberFormat="1" applyFill="1">
      <alignment/>
      <protection/>
    </xf>
    <xf numFmtId="9" fontId="4" fillId="33" borderId="0" xfId="55" applyNumberFormat="1" applyFill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42" fontId="0" fillId="34" borderId="19" xfId="0" applyNumberFormat="1" applyFill="1" applyBorder="1" applyAlignment="1" applyProtection="1">
      <alignment/>
      <protection locked="0"/>
    </xf>
    <xf numFmtId="42" fontId="0" fillId="34" borderId="17" xfId="0" applyNumberFormat="1" applyFill="1" applyBorder="1" applyAlignment="1" applyProtection="1">
      <alignment/>
      <protection locked="0"/>
    </xf>
    <xf numFmtId="41" fontId="0" fillId="34" borderId="25" xfId="0" applyNumberFormat="1" applyFill="1" applyBorder="1" applyAlignment="1" applyProtection="1">
      <alignment/>
      <protection locked="0"/>
    </xf>
    <xf numFmtId="9" fontId="0" fillId="34" borderId="25" xfId="0" applyNumberFormat="1" applyFill="1" applyBorder="1" applyAlignment="1" applyProtection="1">
      <alignment/>
      <protection locked="0"/>
    </xf>
    <xf numFmtId="41" fontId="0" fillId="34" borderId="33" xfId="0" applyNumberFormat="1" applyFill="1" applyBorder="1" applyAlignment="1" applyProtection="1">
      <alignment/>
      <protection locked="0"/>
    </xf>
    <xf numFmtId="41" fontId="0" fillId="34" borderId="27" xfId="0" applyNumberFormat="1" applyFill="1" applyBorder="1" applyAlignment="1" applyProtection="1">
      <alignment/>
      <protection locked="0"/>
    </xf>
    <xf numFmtId="41" fontId="0" fillId="34" borderId="32" xfId="0" applyNumberFormat="1" applyFill="1" applyBorder="1" applyAlignment="1" applyProtection="1">
      <alignment/>
      <protection locked="0"/>
    </xf>
    <xf numFmtId="42" fontId="0" fillId="34" borderId="31" xfId="0" applyNumberFormat="1" applyFill="1" applyBorder="1" applyAlignment="1" applyProtection="1">
      <alignment/>
      <protection locked="0"/>
    </xf>
    <xf numFmtId="41" fontId="0" fillId="34" borderId="35" xfId="0" applyNumberFormat="1" applyFill="1" applyBorder="1" applyAlignment="1" applyProtection="1">
      <alignment/>
      <protection locked="0"/>
    </xf>
    <xf numFmtId="42" fontId="0" fillId="34" borderId="0" xfId="0" applyNumberFormat="1" applyFill="1" applyAlignment="1" applyProtection="1">
      <alignment/>
      <protection locked="0"/>
    </xf>
    <xf numFmtId="10" fontId="0" fillId="34" borderId="0" xfId="0" applyNumberFormat="1" applyFill="1" applyAlignment="1" applyProtection="1">
      <alignment/>
      <protection locked="0"/>
    </xf>
    <xf numFmtId="41" fontId="0" fillId="34" borderId="10" xfId="0" applyNumberFormat="1" applyFill="1" applyBorder="1" applyAlignment="1" applyProtection="1">
      <alignment/>
      <protection locked="0"/>
    </xf>
    <xf numFmtId="41" fontId="0" fillId="34" borderId="19" xfId="0" applyNumberFormat="1" applyFill="1" applyBorder="1" applyAlignment="1" applyProtection="1">
      <alignment/>
      <protection locked="0"/>
    </xf>
    <xf numFmtId="41" fontId="0" fillId="34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2" fontId="4" fillId="33" borderId="0" xfId="44" applyNumberFormat="1" applyFont="1" applyFill="1" applyAlignment="1" applyProtection="1">
      <alignment/>
      <protection/>
    </xf>
    <xf numFmtId="42" fontId="4" fillId="33" borderId="0" xfId="58" applyNumberFormat="1" applyFont="1" applyFill="1" applyAlignment="1" applyProtection="1">
      <alignment/>
      <protection/>
    </xf>
    <xf numFmtId="41" fontId="4" fillId="33" borderId="0" xfId="42" applyNumberFormat="1" applyFont="1" applyFill="1" applyAlignment="1" applyProtection="1">
      <alignment/>
      <protection/>
    </xf>
    <xf numFmtId="42" fontId="4" fillId="33" borderId="0" xfId="42" applyNumberFormat="1" applyFont="1" applyFill="1" applyAlignment="1" applyProtection="1">
      <alignment/>
      <protection/>
    </xf>
    <xf numFmtId="42" fontId="4" fillId="34" borderId="21" xfId="44" applyNumberFormat="1" applyFont="1" applyFill="1" applyBorder="1" applyAlignment="1" applyProtection="1">
      <alignment/>
      <protection locked="0"/>
    </xf>
    <xf numFmtId="42" fontId="4" fillId="34" borderId="36" xfId="0" applyNumberFormat="1" applyFont="1" applyFill="1" applyBorder="1" applyAlignment="1" applyProtection="1">
      <alignment/>
      <protection locked="0"/>
    </xf>
    <xf numFmtId="42" fontId="4" fillId="34" borderId="37" xfId="0" applyNumberFormat="1" applyFont="1" applyFill="1" applyBorder="1" applyAlignment="1" applyProtection="1">
      <alignment/>
      <protection locked="0"/>
    </xf>
    <xf numFmtId="42" fontId="4" fillId="34" borderId="19" xfId="0" applyNumberFormat="1" applyFont="1" applyFill="1" applyBorder="1" applyAlignment="1" applyProtection="1">
      <alignment/>
      <protection locked="0"/>
    </xf>
    <xf numFmtId="41" fontId="4" fillId="34" borderId="20" xfId="0" applyNumberFormat="1" applyFont="1" applyFill="1" applyBorder="1" applyAlignment="1" applyProtection="1">
      <alignment/>
      <protection locked="0"/>
    </xf>
    <xf numFmtId="41" fontId="4" fillId="34" borderId="38" xfId="0" applyNumberFormat="1" applyFont="1" applyFill="1" applyBorder="1" applyAlignment="1" applyProtection="1">
      <alignment/>
      <protection locked="0"/>
    </xf>
    <xf numFmtId="41" fontId="4" fillId="34" borderId="39" xfId="0" applyNumberFormat="1" applyFont="1" applyFill="1" applyBorder="1" applyAlignment="1" applyProtection="1">
      <alignment/>
      <protection locked="0"/>
    </xf>
    <xf numFmtId="41" fontId="4" fillId="34" borderId="19" xfId="0" applyNumberFormat="1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 horizontal="centerContinuous"/>
      <protection/>
    </xf>
    <xf numFmtId="5" fontId="5" fillId="33" borderId="20" xfId="0" applyNumberFormat="1" applyFont="1" applyFill="1" applyBorder="1" applyAlignment="1" applyProtection="1">
      <alignment horizontal="centerContinuous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37" fontId="5" fillId="33" borderId="20" xfId="0" applyNumberFormat="1" applyFont="1" applyFill="1" applyBorder="1" applyAlignment="1" applyProtection="1">
      <alignment/>
      <protection/>
    </xf>
    <xf numFmtId="41" fontId="4" fillId="34" borderId="40" xfId="0" applyNumberFormat="1" applyFont="1" applyFill="1" applyBorder="1" applyAlignment="1" applyProtection="1">
      <alignment/>
      <protection locked="0"/>
    </xf>
    <xf numFmtId="42" fontId="4" fillId="34" borderId="41" xfId="44" applyNumberFormat="1" applyFont="1" applyFill="1" applyBorder="1" applyAlignment="1" applyProtection="1">
      <alignment/>
      <protection locked="0"/>
    </xf>
    <xf numFmtId="41" fontId="4" fillId="34" borderId="42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55" applyFont="1" applyFill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/>
      <protection locked="0"/>
    </xf>
    <xf numFmtId="0" fontId="5" fillId="33" borderId="0" xfId="55" applyFont="1" applyFill="1" applyAlignment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4" borderId="19" xfId="0" applyFill="1" applyBorder="1" applyAlignment="1" applyProtection="1">
      <alignment horizontal="left"/>
      <protection locked="0"/>
    </xf>
    <xf numFmtId="0" fontId="0" fillId="34" borderId="40" xfId="0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5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24.140625" style="2" customWidth="1"/>
    <col min="2" max="2" width="9.421875" style="2" customWidth="1"/>
    <col min="3" max="3" width="10.140625" style="2" customWidth="1"/>
    <col min="4" max="4" width="9.140625" style="2" customWidth="1"/>
    <col min="5" max="5" width="11.140625" style="2" customWidth="1"/>
    <col min="6" max="6" width="2.7109375" style="1" customWidth="1"/>
    <col min="7" max="17" width="9.140625" style="1" customWidth="1"/>
    <col min="18" max="18" width="9.140625" style="2" customWidth="1"/>
    <col min="19" max="19" width="7.28125" style="2" customWidth="1"/>
    <col min="20" max="20" width="44.7109375" style="2" customWidth="1"/>
    <col min="21" max="24" width="9.140625" style="2" customWidth="1"/>
    <col min="25" max="28" width="9.140625" style="1" customWidth="1"/>
    <col min="29" max="16384" width="9.140625" style="2" customWidth="1"/>
  </cols>
  <sheetData>
    <row r="1" spans="3:8" ht="12.75">
      <c r="C1" s="4" t="s">
        <v>0</v>
      </c>
      <c r="D1" s="30"/>
      <c r="F1" s="2"/>
      <c r="G1" s="2"/>
      <c r="H1" s="2"/>
    </row>
    <row r="2" spans="2:8" ht="12.75">
      <c r="B2" s="3"/>
      <c r="C2" s="4" t="s">
        <v>1</v>
      </c>
      <c r="D2" s="30"/>
      <c r="F2" s="2"/>
      <c r="G2" s="2"/>
      <c r="H2" s="2"/>
    </row>
    <row r="3" spans="2:8" ht="12.75">
      <c r="B3" s="3"/>
      <c r="D3" s="5" t="s">
        <v>147</v>
      </c>
      <c r="F3" s="2"/>
      <c r="G3" s="2"/>
      <c r="H3" s="2"/>
    </row>
    <row r="4" spans="3:19" ht="12.75">
      <c r="C4" s="3"/>
      <c r="D4" s="3"/>
      <c r="F4" s="2"/>
      <c r="G4" s="2"/>
      <c r="H4" s="2"/>
      <c r="R4" s="1"/>
      <c r="S4" s="1"/>
    </row>
    <row r="5" spans="1:19" ht="12.75">
      <c r="A5" s="155" t="s">
        <v>63</v>
      </c>
      <c r="B5" s="155"/>
      <c r="C5" s="155"/>
      <c r="D5" s="155"/>
      <c r="E5" s="155"/>
      <c r="F5" s="11"/>
      <c r="G5" s="2"/>
      <c r="H5" s="2"/>
      <c r="R5" s="1"/>
      <c r="S5" s="1"/>
    </row>
    <row r="6" spans="1:19" ht="12.75">
      <c r="A6" s="83"/>
      <c r="B6" s="83"/>
      <c r="C6" s="83"/>
      <c r="D6" s="83"/>
      <c r="E6" s="83"/>
      <c r="F6" s="11"/>
      <c r="G6" s="2"/>
      <c r="H6" s="2"/>
      <c r="R6" s="1"/>
      <c r="S6" s="1"/>
    </row>
    <row r="7" spans="1:19" ht="12.75">
      <c r="A7" s="82" t="s">
        <v>69</v>
      </c>
      <c r="B7" s="83"/>
      <c r="C7" s="83"/>
      <c r="D7" s="83"/>
      <c r="E7" s="83"/>
      <c r="F7" s="11"/>
      <c r="G7" s="2"/>
      <c r="H7" s="2"/>
      <c r="R7" s="1"/>
      <c r="S7" s="1"/>
    </row>
    <row r="8" spans="1:19" ht="12.75">
      <c r="A8" s="16"/>
      <c r="B8" s="16"/>
      <c r="C8" s="16"/>
      <c r="D8" s="16"/>
      <c r="E8" s="16"/>
      <c r="F8" s="11"/>
      <c r="G8" s="2"/>
      <c r="H8" s="2"/>
      <c r="R8" s="1"/>
      <c r="S8" s="1"/>
    </row>
    <row r="9" spans="1:19" ht="12.75">
      <c r="A9" s="16"/>
      <c r="B9" s="16"/>
      <c r="C9" s="16"/>
      <c r="D9" s="16"/>
      <c r="E9" s="11"/>
      <c r="F9" s="11"/>
      <c r="G9" s="2"/>
      <c r="H9" s="2"/>
      <c r="R9" s="1"/>
      <c r="S9" s="1"/>
    </row>
    <row r="10" spans="1:19" ht="12.75">
      <c r="A10" s="18" t="s">
        <v>5</v>
      </c>
      <c r="B10" s="11"/>
      <c r="C10" s="11"/>
      <c r="D10" s="11"/>
      <c r="E10" s="11"/>
      <c r="F10" s="11"/>
      <c r="G10" s="2"/>
      <c r="H10" s="2"/>
      <c r="R10" s="1"/>
      <c r="S10" s="1"/>
    </row>
    <row r="11" spans="1:19" ht="12.75">
      <c r="A11" s="18" t="s">
        <v>6</v>
      </c>
      <c r="B11" s="11"/>
      <c r="C11" s="42"/>
      <c r="D11" s="11"/>
      <c r="E11" s="11"/>
      <c r="F11" s="11"/>
      <c r="G11" s="2"/>
      <c r="H11" s="2"/>
      <c r="R11" s="1"/>
      <c r="S11" s="1"/>
    </row>
    <row r="12" spans="1:19" ht="12.75">
      <c r="A12" s="18" t="s">
        <v>8</v>
      </c>
      <c r="B12" s="11"/>
      <c r="C12" s="43"/>
      <c r="D12" s="11"/>
      <c r="E12" s="11"/>
      <c r="F12" s="11"/>
      <c r="G12" s="2"/>
      <c r="H12" s="2"/>
      <c r="R12" s="1"/>
      <c r="S12" s="1"/>
    </row>
    <row r="13" spans="1:19" ht="12.75">
      <c r="A13" s="18" t="s">
        <v>9</v>
      </c>
      <c r="B13" s="11"/>
      <c r="C13" s="44"/>
      <c r="D13" s="11"/>
      <c r="E13" s="11"/>
      <c r="F13" s="11"/>
      <c r="G13" s="2"/>
      <c r="H13" s="2"/>
      <c r="R13" s="1"/>
      <c r="S13" s="1"/>
    </row>
    <row r="14" spans="1:19" ht="12.75">
      <c r="A14" s="18" t="s">
        <v>10</v>
      </c>
      <c r="B14" s="11"/>
      <c r="C14" s="43"/>
      <c r="D14" s="11"/>
      <c r="E14" s="11"/>
      <c r="F14" s="11"/>
      <c r="G14" s="2"/>
      <c r="H14" s="2"/>
      <c r="R14" s="1"/>
      <c r="S14" s="1"/>
    </row>
    <row r="15" spans="1:19" ht="13.5" thickBot="1">
      <c r="A15" s="18" t="s">
        <v>70</v>
      </c>
      <c r="B15" s="11"/>
      <c r="C15" s="35"/>
      <c r="D15" s="11"/>
      <c r="E15" s="11"/>
      <c r="F15" s="11"/>
      <c r="G15" s="2"/>
      <c r="H15" s="2"/>
      <c r="R15" s="1"/>
      <c r="S15" s="1"/>
    </row>
    <row r="16" spans="1:19" ht="13.5" thickTop="1">
      <c r="A16" s="18"/>
      <c r="B16" s="11"/>
      <c r="C16" s="87">
        <f>IF(C15="","",IF(C15=32000,"Correct!","Try again!"))</f>
      </c>
      <c r="D16" s="11"/>
      <c r="E16" s="11"/>
      <c r="F16" s="11"/>
      <c r="G16" s="2"/>
      <c r="H16" s="2"/>
      <c r="R16" s="1"/>
      <c r="S16" s="1"/>
    </row>
    <row r="17" spans="1:22" ht="12.75">
      <c r="A17" s="18"/>
      <c r="B17" s="11"/>
      <c r="C17" s="20"/>
      <c r="D17" s="11"/>
      <c r="E17" s="11"/>
      <c r="F17" s="11"/>
      <c r="G17" s="2"/>
      <c r="H17" s="2"/>
      <c r="R17" s="1"/>
      <c r="S17" s="1"/>
      <c r="V17" s="3"/>
    </row>
    <row r="18" spans="1:19" ht="12.75">
      <c r="A18" s="82" t="s">
        <v>71</v>
      </c>
      <c r="B18" s="82"/>
      <c r="C18" s="82"/>
      <c r="D18" s="82"/>
      <c r="E18" s="82"/>
      <c r="F18" s="11"/>
      <c r="G18" s="2"/>
      <c r="H18" s="2"/>
      <c r="R18" s="1"/>
      <c r="S18" s="1"/>
    </row>
    <row r="19" spans="1:19" ht="12.75">
      <c r="A19" s="11"/>
      <c r="B19" s="11"/>
      <c r="C19" s="11"/>
      <c r="D19" s="11"/>
      <c r="E19" s="11"/>
      <c r="F19" s="11"/>
      <c r="G19" s="2"/>
      <c r="H19" s="2"/>
      <c r="R19" s="1"/>
      <c r="S19" s="1"/>
    </row>
    <row r="20" spans="1:19" ht="12.75">
      <c r="A20" s="81"/>
      <c r="B20" s="81"/>
      <c r="C20" s="81" t="s">
        <v>11</v>
      </c>
      <c r="D20" s="86">
        <v>0.2</v>
      </c>
      <c r="E20" s="81" t="s">
        <v>12</v>
      </c>
      <c r="F20" s="11"/>
      <c r="G20" s="2"/>
      <c r="H20" s="2"/>
      <c r="R20" s="1"/>
      <c r="S20" s="1"/>
    </row>
    <row r="21" spans="1:21" ht="12.75">
      <c r="A21" s="85" t="s">
        <v>13</v>
      </c>
      <c r="B21" s="85" t="s">
        <v>14</v>
      </c>
      <c r="C21" s="85" t="s">
        <v>15</v>
      </c>
      <c r="D21" s="85" t="s">
        <v>16</v>
      </c>
      <c r="E21" s="85" t="s">
        <v>15</v>
      </c>
      <c r="F21" s="11"/>
      <c r="G21" s="2"/>
      <c r="H21" s="2"/>
      <c r="R21" s="1"/>
      <c r="S21" s="1"/>
      <c r="T21" s="8"/>
      <c r="U21" s="7"/>
    </row>
    <row r="22" spans="1:21" ht="12.75">
      <c r="A22" s="18" t="s">
        <v>17</v>
      </c>
      <c r="B22" s="46"/>
      <c r="C22" s="36"/>
      <c r="D22" s="37"/>
      <c r="E22" s="31"/>
      <c r="F22" s="11"/>
      <c r="G22" s="2"/>
      <c r="H22" s="2"/>
      <c r="R22" s="1"/>
      <c r="S22" s="1"/>
      <c r="T22" s="8"/>
      <c r="U22" s="7"/>
    </row>
    <row r="23" spans="1:21" ht="12.75">
      <c r="A23" s="18" t="s">
        <v>72</v>
      </c>
      <c r="B23" s="84"/>
      <c r="C23" s="38"/>
      <c r="D23" s="39"/>
      <c r="E23" s="32"/>
      <c r="F23" s="11"/>
      <c r="G23" s="2"/>
      <c r="H23" s="2"/>
      <c r="R23" s="1"/>
      <c r="S23" s="1"/>
      <c r="T23" s="8"/>
      <c r="U23" s="7"/>
    </row>
    <row r="24" spans="1:21" ht="12.75">
      <c r="A24" s="18" t="s">
        <v>73</v>
      </c>
      <c r="B24" s="49"/>
      <c r="C24" s="38"/>
      <c r="D24" s="40"/>
      <c r="E24" s="33"/>
      <c r="F24" s="11"/>
      <c r="G24" s="2"/>
      <c r="H24" s="2"/>
      <c r="R24" s="1"/>
      <c r="S24" s="1"/>
      <c r="T24" s="8"/>
      <c r="U24" s="7"/>
    </row>
    <row r="25" spans="1:21" ht="12.75">
      <c r="A25" s="18" t="s">
        <v>74</v>
      </c>
      <c r="B25" s="46"/>
      <c r="C25" s="41"/>
      <c r="D25" s="37"/>
      <c r="E25" s="34"/>
      <c r="F25" s="11"/>
      <c r="G25" s="2"/>
      <c r="H25" s="2"/>
      <c r="R25" s="1"/>
      <c r="S25" s="1"/>
      <c r="T25" s="8"/>
      <c r="U25" s="7"/>
    </row>
    <row r="26" spans="1:21" ht="13.5" thickBot="1">
      <c r="A26" s="18" t="s">
        <v>18</v>
      </c>
      <c r="B26" s="11"/>
      <c r="C26" s="19"/>
      <c r="D26" s="19"/>
      <c r="E26" s="35"/>
      <c r="F26" s="11"/>
      <c r="G26" s="2"/>
      <c r="H26" s="2"/>
      <c r="R26" s="1"/>
      <c r="S26" s="1"/>
      <c r="T26" s="8"/>
      <c r="U26" s="7"/>
    </row>
    <row r="27" spans="1:21" ht="13.5" thickTop="1">
      <c r="A27" s="11"/>
      <c r="B27" s="11"/>
      <c r="C27" s="11"/>
      <c r="D27" s="11"/>
      <c r="E27" s="87">
        <f>IF(E26="","",IF(E26=19873,"Correct!","Try again!"))</f>
      </c>
      <c r="F27" s="11"/>
      <c r="G27" s="2"/>
      <c r="H27" s="2"/>
      <c r="R27" s="1"/>
      <c r="S27" s="1"/>
      <c r="T27" s="8"/>
      <c r="U27" s="7"/>
    </row>
    <row r="28" spans="6:21" ht="12.75">
      <c r="F28" s="2"/>
      <c r="G28" s="2"/>
      <c r="H28" s="2"/>
      <c r="R28" s="1"/>
      <c r="S28" s="1"/>
      <c r="T28" s="8"/>
      <c r="U28" s="7"/>
    </row>
    <row r="29" spans="6:21" ht="12.75">
      <c r="F29" s="2"/>
      <c r="G29" s="2"/>
      <c r="H29" s="2"/>
      <c r="R29" s="1"/>
      <c r="S29" s="1"/>
      <c r="T29" s="8"/>
      <c r="U29" s="7"/>
    </row>
    <row r="30" spans="1:21" ht="12.75">
      <c r="A30" s="1"/>
      <c r="B30" s="1"/>
      <c r="C30" s="1"/>
      <c r="D30" s="1"/>
      <c r="E30" s="1"/>
      <c r="R30" s="1"/>
      <c r="S30" s="1"/>
      <c r="T30" s="8"/>
      <c r="U30" s="7"/>
    </row>
    <row r="31" spans="1:21" ht="12.75">
      <c r="A31" s="1"/>
      <c r="B31" s="1"/>
      <c r="C31" s="1"/>
      <c r="D31" s="1"/>
      <c r="E31" s="1"/>
      <c r="R31" s="1"/>
      <c r="S31" s="1"/>
      <c r="T31" s="8"/>
      <c r="U31" s="7"/>
    </row>
    <row r="32" spans="1:19" ht="12.75">
      <c r="A32" s="1"/>
      <c r="B32" s="1"/>
      <c r="C32" s="1"/>
      <c r="D32" s="1"/>
      <c r="E32" s="1"/>
      <c r="R32" s="1"/>
      <c r="S32" s="1"/>
    </row>
    <row r="33" spans="1:19" ht="12.75">
      <c r="A33" s="1"/>
      <c r="B33" s="1"/>
      <c r="C33" s="1"/>
      <c r="D33" s="1"/>
      <c r="E33" s="1"/>
      <c r="R33" s="1"/>
      <c r="S33" s="1"/>
    </row>
    <row r="34" spans="1:19" ht="12.75">
      <c r="A34" s="1"/>
      <c r="B34" s="1"/>
      <c r="C34" s="1"/>
      <c r="D34" s="1"/>
      <c r="E34" s="1"/>
      <c r="R34" s="1"/>
      <c r="S34" s="1"/>
    </row>
    <row r="35" spans="1:19" ht="12.75">
      <c r="A35" s="1"/>
      <c r="B35" s="1"/>
      <c r="C35" s="1"/>
      <c r="D35" s="1"/>
      <c r="E35" s="1"/>
      <c r="R35" s="1"/>
      <c r="S35" s="1"/>
    </row>
    <row r="36" spans="1:19" ht="12.75">
      <c r="A36" s="1"/>
      <c r="B36" s="1"/>
      <c r="C36" s="1"/>
      <c r="D36" s="1"/>
      <c r="E36" s="1"/>
      <c r="R36" s="1"/>
      <c r="S36" s="1"/>
    </row>
    <row r="37" spans="1:19" ht="12.75">
      <c r="A37" s="1"/>
      <c r="B37" s="1"/>
      <c r="C37" s="1"/>
      <c r="D37" s="1"/>
      <c r="E37" s="1"/>
      <c r="R37" s="1"/>
      <c r="S37" s="1"/>
    </row>
    <row r="38" spans="1:19" ht="12.75">
      <c r="A38" s="1"/>
      <c r="B38" s="1"/>
      <c r="C38" s="1"/>
      <c r="D38" s="1"/>
      <c r="E38" s="1"/>
      <c r="R38" s="1"/>
      <c r="S38" s="1"/>
    </row>
    <row r="39" spans="1:19" ht="12.75">
      <c r="A39" s="1"/>
      <c r="B39" s="1"/>
      <c r="C39" s="1"/>
      <c r="D39" s="1"/>
      <c r="E39" s="1"/>
      <c r="R39" s="1"/>
      <c r="S39" s="1"/>
    </row>
    <row r="40" spans="1:19" ht="12.75">
      <c r="A40" s="1"/>
      <c r="B40" s="1"/>
      <c r="C40" s="1"/>
      <c r="D40" s="1"/>
      <c r="E40" s="1"/>
      <c r="R40" s="1"/>
      <c r="S40" s="1"/>
    </row>
    <row r="41" spans="1:19" ht="12.75">
      <c r="A41" s="1"/>
      <c r="B41" s="1"/>
      <c r="C41" s="1"/>
      <c r="D41" s="1"/>
      <c r="E41" s="1"/>
      <c r="R41" s="1"/>
      <c r="S41" s="1"/>
    </row>
    <row r="42" spans="1:19" ht="12.75">
      <c r="A42" s="1"/>
      <c r="B42" s="1"/>
      <c r="C42" s="1"/>
      <c r="D42" s="1"/>
      <c r="E42" s="1"/>
      <c r="R42" s="1"/>
      <c r="S42" s="1"/>
    </row>
    <row r="43" spans="1:19" ht="12.75">
      <c r="A43" s="1"/>
      <c r="B43" s="1"/>
      <c r="C43" s="1"/>
      <c r="D43" s="1"/>
      <c r="E43" s="1"/>
      <c r="R43" s="1"/>
      <c r="S43" s="1"/>
    </row>
    <row r="44" spans="1:19" ht="12.75">
      <c r="A44" s="1"/>
      <c r="B44" s="1"/>
      <c r="C44" s="1"/>
      <c r="D44" s="1"/>
      <c r="E44" s="1"/>
      <c r="R44" s="1"/>
      <c r="S44" s="1"/>
    </row>
    <row r="45" spans="1:19" ht="12.75">
      <c r="A45" s="1"/>
      <c r="B45" s="1"/>
      <c r="C45" s="1"/>
      <c r="D45" s="1"/>
      <c r="E45" s="1"/>
      <c r="R45" s="1"/>
      <c r="S45" s="1"/>
    </row>
    <row r="46" spans="1:19" ht="12.75">
      <c r="A46" s="1"/>
      <c r="B46" s="1"/>
      <c r="C46" s="1"/>
      <c r="D46" s="1"/>
      <c r="E46" s="1"/>
      <c r="R46" s="1"/>
      <c r="S46" s="1"/>
    </row>
    <row r="47" spans="1:19" ht="12.75">
      <c r="A47" s="1"/>
      <c r="B47" s="1"/>
      <c r="C47" s="1"/>
      <c r="D47" s="1"/>
      <c r="E47" s="1"/>
      <c r="R47" s="1"/>
      <c r="S47" s="1"/>
    </row>
    <row r="48" spans="1:19" ht="12.75">
      <c r="A48" s="1"/>
      <c r="B48" s="1"/>
      <c r="C48" s="1"/>
      <c r="D48" s="1"/>
      <c r="E48" s="1"/>
      <c r="R48" s="1"/>
      <c r="S48" s="1"/>
    </row>
    <row r="49" spans="1:19" ht="12.75">
      <c r="A49" s="1"/>
      <c r="B49" s="1"/>
      <c r="C49" s="1"/>
      <c r="D49" s="1"/>
      <c r="E49" s="1"/>
      <c r="R49" s="1"/>
      <c r="S49" s="1"/>
    </row>
    <row r="50" spans="1:19" ht="12.75">
      <c r="A50" s="1"/>
      <c r="B50" s="1"/>
      <c r="C50" s="1"/>
      <c r="D50" s="1"/>
      <c r="E50" s="1"/>
      <c r="R50" s="1"/>
      <c r="S50" s="1"/>
    </row>
    <row r="51" spans="1:19" ht="12.75">
      <c r="A51" s="1"/>
      <c r="B51" s="1"/>
      <c r="C51" s="1"/>
      <c r="D51" s="1"/>
      <c r="E51" s="1"/>
      <c r="R51" s="1"/>
      <c r="S51" s="1"/>
    </row>
    <row r="52" spans="1:19" ht="12.75">
      <c r="A52" s="1"/>
      <c r="B52" s="1"/>
      <c r="C52" s="1"/>
      <c r="D52" s="1"/>
      <c r="E52" s="1"/>
      <c r="R52" s="1"/>
      <c r="S52" s="1"/>
    </row>
    <row r="53" spans="1:19" ht="12.75">
      <c r="A53" s="1"/>
      <c r="B53" s="1"/>
      <c r="C53" s="1"/>
      <c r="D53" s="1"/>
      <c r="E53" s="1"/>
      <c r="R53" s="1"/>
      <c r="S53" s="1"/>
    </row>
    <row r="54" spans="1:19" ht="12.75">
      <c r="A54" s="1"/>
      <c r="B54" s="1"/>
      <c r="C54" s="1"/>
      <c r="D54" s="1"/>
      <c r="E54" s="1"/>
      <c r="R54" s="1"/>
      <c r="S54" s="1"/>
    </row>
    <row r="55" spans="1:19" ht="12.75">
      <c r="A55" s="1"/>
      <c r="B55" s="1"/>
      <c r="C55" s="1"/>
      <c r="D55" s="1"/>
      <c r="E55" s="1"/>
      <c r="R55" s="1"/>
      <c r="S55" s="1"/>
    </row>
    <row r="56" spans="1:19" ht="12.75">
      <c r="A56" s="1"/>
      <c r="B56" s="1"/>
      <c r="C56" s="1"/>
      <c r="D56" s="1"/>
      <c r="E56" s="1"/>
      <c r="R56" s="1"/>
      <c r="S56" s="1"/>
    </row>
    <row r="57" spans="1:19" ht="12.75">
      <c r="A57" s="1"/>
      <c r="B57" s="1"/>
      <c r="C57" s="1"/>
      <c r="D57" s="1"/>
      <c r="E57" s="1"/>
      <c r="R57" s="1"/>
      <c r="S57" s="1"/>
    </row>
    <row r="58" spans="1:19" ht="12.75">
      <c r="A58" s="1"/>
      <c r="B58" s="1"/>
      <c r="C58" s="1"/>
      <c r="D58" s="1"/>
      <c r="E58" s="1"/>
      <c r="R58" s="1"/>
      <c r="S58" s="1"/>
    </row>
    <row r="59" spans="1:19" ht="12.75">
      <c r="A59" s="1"/>
      <c r="B59" s="1"/>
      <c r="C59" s="1"/>
      <c r="D59" s="1"/>
      <c r="E59" s="1"/>
      <c r="R59" s="1"/>
      <c r="S59" s="1"/>
    </row>
    <row r="60" spans="1:19" ht="12.75">
      <c r="A60" s="1"/>
      <c r="B60" s="1"/>
      <c r="C60" s="1"/>
      <c r="D60" s="1"/>
      <c r="E60" s="1"/>
      <c r="R60" s="1"/>
      <c r="S60" s="1"/>
    </row>
    <row r="61" spans="1:19" ht="12.75">
      <c r="A61" s="1"/>
      <c r="B61" s="1"/>
      <c r="C61" s="1"/>
      <c r="D61" s="1"/>
      <c r="E61" s="1"/>
      <c r="R61" s="1"/>
      <c r="S61" s="1"/>
    </row>
    <row r="62" spans="1:19" ht="12.75">
      <c r="A62" s="1"/>
      <c r="B62" s="1"/>
      <c r="C62" s="1"/>
      <c r="D62" s="1"/>
      <c r="E62" s="1"/>
      <c r="R62" s="1"/>
      <c r="S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</sheetData>
  <sheetProtection password="C690" sheet="1" objects="1" scenarios="1" selectLockedCells="1"/>
  <mergeCells count="1">
    <mergeCell ref="A5:E5"/>
  </mergeCells>
  <printOptions horizontalCentered="1"/>
  <pageMargins left="0" right="0" top="1" bottom="1" header="0.5" footer="0.5"/>
  <pageSetup horizontalDpi="600" verticalDpi="600" orientation="portrait" r:id="rId3"/>
  <rowBreaks count="1" manualBreakCount="1">
    <brk id="47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8515625" style="9" bestFit="1" customWidth="1"/>
    <col min="2" max="2" width="9.140625" style="9" bestFit="1" customWidth="1"/>
    <col min="3" max="3" width="2.7109375" style="9" customWidth="1"/>
    <col min="4" max="16384" width="9.140625" style="9" customWidth="1"/>
  </cols>
  <sheetData>
    <row r="1" spans="1:2" ht="12.75">
      <c r="A1" s="2" t="s">
        <v>146</v>
      </c>
      <c r="B1" s="2"/>
    </row>
    <row r="2" spans="1:2" ht="12.75">
      <c r="A2" s="2"/>
      <c r="B2" s="2"/>
    </row>
    <row r="3" spans="1:3" ht="12.75">
      <c r="A3" s="155" t="s">
        <v>63</v>
      </c>
      <c r="B3" s="155"/>
      <c r="C3" s="80"/>
    </row>
    <row r="4" spans="1:3" ht="12.75">
      <c r="A4" s="10"/>
      <c r="B4" s="11"/>
      <c r="C4" s="80"/>
    </row>
    <row r="5" spans="1:3" ht="12.75">
      <c r="A5" s="11" t="s">
        <v>2</v>
      </c>
      <c r="B5" s="12">
        <v>120000</v>
      </c>
      <c r="C5" s="80"/>
    </row>
    <row r="6" spans="1:3" ht="12.75">
      <c r="A6" s="11" t="s">
        <v>3</v>
      </c>
      <c r="B6" s="13">
        <v>12</v>
      </c>
      <c r="C6" s="80"/>
    </row>
    <row r="7" spans="1:3" ht="12.75">
      <c r="A7" s="11" t="s">
        <v>64</v>
      </c>
      <c r="B7" s="12">
        <v>9000</v>
      </c>
      <c r="C7" s="80"/>
    </row>
    <row r="8" spans="1:3" ht="12.75">
      <c r="A8" s="11" t="s">
        <v>65</v>
      </c>
      <c r="B8" s="12">
        <v>7500</v>
      </c>
      <c r="C8" s="80"/>
    </row>
    <row r="9" spans="1:3" ht="12.75">
      <c r="A9" s="11"/>
      <c r="B9" s="12"/>
      <c r="C9" s="80"/>
    </row>
    <row r="10" spans="1:3" ht="12.75">
      <c r="A10" s="11" t="s">
        <v>4</v>
      </c>
      <c r="B10" s="12">
        <v>7000</v>
      </c>
      <c r="C10" s="80"/>
    </row>
    <row r="11" spans="1:3" ht="12.75">
      <c r="A11" s="11" t="s">
        <v>66</v>
      </c>
      <c r="B11" s="12">
        <v>30000</v>
      </c>
      <c r="C11" s="80"/>
    </row>
    <row r="12" spans="1:3" ht="12.75">
      <c r="A12" s="11" t="s">
        <v>67</v>
      </c>
      <c r="B12" s="13">
        <v>6000</v>
      </c>
      <c r="C12" s="80"/>
    </row>
    <row r="13" spans="1:3" ht="12.75">
      <c r="A13" s="11" t="s">
        <v>68</v>
      </c>
      <c r="B13" s="14">
        <v>1.5</v>
      </c>
      <c r="C13" s="80"/>
    </row>
    <row r="14" spans="1:3" ht="12.75">
      <c r="A14" s="11" t="s">
        <v>7</v>
      </c>
      <c r="B14" s="15">
        <v>0.2</v>
      </c>
      <c r="C14" s="80"/>
    </row>
    <row r="15" spans="1:3" ht="12.75">
      <c r="A15" s="11"/>
      <c r="B15" s="11"/>
      <c r="C15" s="80"/>
    </row>
    <row r="16" spans="1:2" ht="12.75">
      <c r="A16" s="8"/>
      <c r="B16" s="7"/>
    </row>
  </sheetData>
  <sheetProtection/>
  <mergeCells count="1">
    <mergeCell ref="A3:B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6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24.140625" style="2" customWidth="1"/>
    <col min="2" max="2" width="9.421875" style="2" customWidth="1"/>
    <col min="3" max="3" width="10.140625" style="2" customWidth="1"/>
    <col min="4" max="4" width="10.7109375" style="2" bestFit="1" customWidth="1"/>
    <col min="5" max="5" width="11.140625" style="2" customWidth="1"/>
    <col min="6" max="6" width="2.7109375" style="1" customWidth="1"/>
    <col min="7" max="17" width="9.140625" style="1" customWidth="1"/>
    <col min="18" max="18" width="9.140625" style="2" customWidth="1"/>
    <col min="19" max="19" width="7.28125" style="2" customWidth="1"/>
    <col min="20" max="20" width="44.7109375" style="2" customWidth="1"/>
    <col min="21" max="24" width="9.140625" style="2" customWidth="1"/>
    <col min="25" max="28" width="9.140625" style="1" customWidth="1"/>
    <col min="29" max="16384" width="9.140625" style="2" customWidth="1"/>
  </cols>
  <sheetData>
    <row r="1" spans="3:7" ht="12.75">
      <c r="C1" s="4" t="s">
        <v>0</v>
      </c>
      <c r="D1" s="30"/>
      <c r="F1" s="2"/>
      <c r="G1" s="2"/>
    </row>
    <row r="2" spans="2:7" ht="12.75">
      <c r="B2" s="3"/>
      <c r="C2" s="4" t="s">
        <v>1</v>
      </c>
      <c r="D2" s="30"/>
      <c r="F2" s="2"/>
      <c r="G2" s="2"/>
    </row>
    <row r="3" spans="2:7" ht="12.75">
      <c r="B3" s="3"/>
      <c r="D3" s="5" t="s">
        <v>145</v>
      </c>
      <c r="F3" s="2"/>
      <c r="G3" s="2"/>
    </row>
    <row r="4" spans="3:19" ht="12.75">
      <c r="C4" s="3"/>
      <c r="D4" s="3"/>
      <c r="F4" s="2"/>
      <c r="G4" s="2"/>
      <c r="R4" s="1"/>
      <c r="S4" s="1"/>
    </row>
    <row r="5" spans="1:19" ht="12.75">
      <c r="A5" s="163" t="s">
        <v>86</v>
      </c>
      <c r="B5" s="163"/>
      <c r="C5" s="163"/>
      <c r="D5" s="163"/>
      <c r="E5" s="163"/>
      <c r="F5" s="11"/>
      <c r="G5" s="2"/>
      <c r="R5" s="1"/>
      <c r="S5" s="1"/>
    </row>
    <row r="6" spans="1:19" ht="12.75">
      <c r="A6" s="162"/>
      <c r="B6" s="162"/>
      <c r="C6" s="162"/>
      <c r="D6" s="162"/>
      <c r="E6" s="162"/>
      <c r="F6" s="11"/>
      <c r="G6" s="2"/>
      <c r="R6" s="1"/>
      <c r="S6" s="1"/>
    </row>
    <row r="7" spans="1:19" ht="12.75">
      <c r="A7" s="82" t="s">
        <v>95</v>
      </c>
      <c r="B7" s="82"/>
      <c r="C7" s="82"/>
      <c r="D7" s="82"/>
      <c r="E7" s="82"/>
      <c r="F7" s="82"/>
      <c r="G7" s="2"/>
      <c r="R7" s="1"/>
      <c r="S7" s="1"/>
    </row>
    <row r="8" spans="1:19" ht="12.75">
      <c r="A8" s="18" t="s">
        <v>87</v>
      </c>
      <c r="B8" s="11"/>
      <c r="C8" s="11"/>
      <c r="D8" s="11"/>
      <c r="E8" s="11"/>
      <c r="F8" s="11"/>
      <c r="G8" s="2"/>
      <c r="R8" s="1"/>
      <c r="S8" s="1"/>
    </row>
    <row r="9" spans="1:19" ht="12.75">
      <c r="A9" s="11"/>
      <c r="B9" s="109" t="s">
        <v>57</v>
      </c>
      <c r="C9" s="109" t="s">
        <v>58</v>
      </c>
      <c r="D9" s="109" t="s">
        <v>59</v>
      </c>
      <c r="E9" s="11"/>
      <c r="F9" s="11"/>
      <c r="G9" s="2"/>
      <c r="R9" s="1"/>
      <c r="S9" s="1"/>
    </row>
    <row r="10" spans="1:19" ht="12.75">
      <c r="A10" s="18" t="s">
        <v>88</v>
      </c>
      <c r="B10" s="54"/>
      <c r="C10" s="55"/>
      <c r="D10" s="54"/>
      <c r="E10" s="11"/>
      <c r="F10" s="11"/>
      <c r="G10" s="2"/>
      <c r="R10" s="1"/>
      <c r="S10" s="1"/>
    </row>
    <row r="11" spans="1:19" ht="12.75">
      <c r="A11" s="18" t="s">
        <v>89</v>
      </c>
      <c r="B11" s="53"/>
      <c r="C11" s="56"/>
      <c r="D11" s="53"/>
      <c r="E11" s="11"/>
      <c r="F11" s="11"/>
      <c r="G11" s="2"/>
      <c r="R11" s="1"/>
      <c r="S11" s="1"/>
    </row>
    <row r="12" spans="1:19" ht="12.75">
      <c r="A12" s="18"/>
      <c r="B12" s="11"/>
      <c r="C12" s="11"/>
      <c r="D12" s="11"/>
      <c r="E12" s="11"/>
      <c r="F12" s="11"/>
      <c r="G12" s="2"/>
      <c r="R12" s="1"/>
      <c r="S12" s="1"/>
    </row>
    <row r="13" spans="1:19" ht="12.75">
      <c r="A13" s="160" t="s">
        <v>90</v>
      </c>
      <c r="B13" s="161"/>
      <c r="C13" s="11"/>
      <c r="D13" s="11"/>
      <c r="E13" s="11"/>
      <c r="F13" s="11"/>
      <c r="G13" s="2"/>
      <c r="R13" s="1"/>
      <c r="S13" s="1"/>
    </row>
    <row r="14" spans="1:19" ht="12.75">
      <c r="A14" s="164"/>
      <c r="B14" s="165"/>
      <c r="C14" s="11"/>
      <c r="D14" s="93"/>
      <c r="E14" s="11"/>
      <c r="F14" s="11"/>
      <c r="G14" s="2"/>
      <c r="R14" s="1"/>
      <c r="S14" s="1"/>
    </row>
    <row r="15" spans="1:19" ht="12.75">
      <c r="A15" s="158"/>
      <c r="B15" s="159"/>
      <c r="C15" s="11"/>
      <c r="D15" s="96"/>
      <c r="E15" s="11"/>
      <c r="F15" s="11"/>
      <c r="G15" s="2"/>
      <c r="R15" s="1"/>
      <c r="S15" s="1"/>
    </row>
    <row r="16" spans="1:19" ht="12.75">
      <c r="A16" s="160" t="s">
        <v>60</v>
      </c>
      <c r="B16" s="161"/>
      <c r="C16" s="11"/>
      <c r="D16" s="97"/>
      <c r="E16" s="11"/>
      <c r="F16" s="11"/>
      <c r="G16" s="2"/>
      <c r="R16" s="1"/>
      <c r="S16" s="1"/>
    </row>
    <row r="17" spans="1:19" ht="12.75">
      <c r="A17" s="160" t="s">
        <v>61</v>
      </c>
      <c r="B17" s="161"/>
      <c r="C17" s="11"/>
      <c r="D17" s="11"/>
      <c r="E17" s="11"/>
      <c r="F17" s="11"/>
      <c r="G17" s="2"/>
      <c r="R17" s="1"/>
      <c r="S17" s="1"/>
    </row>
    <row r="18" spans="1:19" ht="12.75">
      <c r="A18" s="158"/>
      <c r="B18" s="159"/>
      <c r="C18" s="94"/>
      <c r="D18" s="11"/>
      <c r="E18" s="11"/>
      <c r="F18" s="11"/>
      <c r="G18" s="2"/>
      <c r="R18" s="1"/>
      <c r="S18" s="1"/>
    </row>
    <row r="19" spans="1:19" ht="12.75">
      <c r="A19" s="156"/>
      <c r="B19" s="157"/>
      <c r="C19" s="98"/>
      <c r="D19" s="13"/>
      <c r="E19" s="11"/>
      <c r="F19" s="11"/>
      <c r="G19" s="2"/>
      <c r="R19" s="1"/>
      <c r="S19" s="1"/>
    </row>
    <row r="20" spans="1:19" ht="12.75">
      <c r="A20" s="156"/>
      <c r="B20" s="157"/>
      <c r="C20" s="98"/>
      <c r="D20" s="13"/>
      <c r="E20" s="11"/>
      <c r="F20" s="11"/>
      <c r="G20" s="2"/>
      <c r="R20" s="1"/>
      <c r="S20" s="1"/>
    </row>
    <row r="21" spans="1:19" ht="12.75">
      <c r="A21" s="156"/>
      <c r="B21" s="157"/>
      <c r="C21" s="98"/>
      <c r="D21" s="13"/>
      <c r="E21" s="11"/>
      <c r="F21" s="11"/>
      <c r="G21" s="2"/>
      <c r="R21" s="1"/>
      <c r="S21" s="1"/>
    </row>
    <row r="22" spans="1:19" ht="12.75">
      <c r="A22" s="78"/>
      <c r="B22" s="79"/>
      <c r="C22" s="98"/>
      <c r="D22" s="13"/>
      <c r="E22" s="11"/>
      <c r="F22" s="11"/>
      <c r="G22" s="2"/>
      <c r="R22" s="1"/>
      <c r="S22" s="1"/>
    </row>
    <row r="23" spans="1:19" ht="12.75">
      <c r="A23" s="158"/>
      <c r="B23" s="159"/>
      <c r="C23" s="99"/>
      <c r="D23" s="13"/>
      <c r="E23" s="11"/>
      <c r="F23" s="11"/>
      <c r="G23" s="2"/>
      <c r="R23" s="1"/>
      <c r="S23" s="1"/>
    </row>
    <row r="24" spans="1:19" ht="12.75">
      <c r="A24" s="18" t="s">
        <v>93</v>
      </c>
      <c r="B24" s="110"/>
      <c r="C24" s="111"/>
      <c r="D24" s="100"/>
      <c r="E24" s="11"/>
      <c r="F24" s="11"/>
      <c r="G24" s="2"/>
      <c r="R24" s="1"/>
      <c r="S24" s="1"/>
    </row>
    <row r="25" spans="1:19" ht="13.5" thickBot="1">
      <c r="A25" s="160" t="s">
        <v>94</v>
      </c>
      <c r="B25" s="161"/>
      <c r="C25" s="11"/>
      <c r="D25" s="95"/>
      <c r="E25" s="11"/>
      <c r="F25" s="11"/>
      <c r="G25" s="2"/>
      <c r="R25" s="1"/>
      <c r="S25" s="1"/>
    </row>
    <row r="26" spans="1:19" ht="13.5" thickTop="1">
      <c r="A26" s="11"/>
      <c r="B26" s="11"/>
      <c r="C26" s="11"/>
      <c r="D26" s="87">
        <f>IF(D25="","",IF(D25=49434,"Correct!","Try again!"))</f>
      </c>
      <c r="E26" s="11"/>
      <c r="F26" s="11"/>
      <c r="G26" s="2"/>
      <c r="R26" s="1"/>
      <c r="S26" s="1"/>
    </row>
    <row r="27" spans="1:22" ht="12.75">
      <c r="A27" s="18" t="s">
        <v>62</v>
      </c>
      <c r="B27" s="11"/>
      <c r="C27" s="20"/>
      <c r="D27" s="11"/>
      <c r="E27" s="11"/>
      <c r="F27" s="11"/>
      <c r="G27" s="2"/>
      <c r="R27" s="1"/>
      <c r="S27" s="1"/>
      <c r="V27" s="3"/>
    </row>
    <row r="28" spans="1:19" ht="12.75">
      <c r="A28" s="82" t="s">
        <v>71</v>
      </c>
      <c r="B28" s="83"/>
      <c r="C28" s="83"/>
      <c r="D28" s="83"/>
      <c r="E28" s="83"/>
      <c r="F28" s="83"/>
      <c r="G28" s="2"/>
      <c r="R28" s="1"/>
      <c r="S28" s="1"/>
    </row>
    <row r="29" spans="1:19" ht="12.75">
      <c r="A29" s="11"/>
      <c r="B29" s="11"/>
      <c r="C29" s="11"/>
      <c r="D29" s="11"/>
      <c r="E29" s="11"/>
      <c r="F29" s="11"/>
      <c r="G29" s="2"/>
      <c r="R29" s="1"/>
      <c r="S29" s="1"/>
    </row>
    <row r="30" spans="1:19" ht="12.75">
      <c r="A30" s="112"/>
      <c r="B30" s="112"/>
      <c r="C30" s="81" t="s">
        <v>11</v>
      </c>
      <c r="D30" s="86">
        <v>0.1</v>
      </c>
      <c r="E30" s="81" t="s">
        <v>12</v>
      </c>
      <c r="F30" s="11"/>
      <c r="G30" s="2"/>
      <c r="R30" s="1"/>
      <c r="S30" s="1"/>
    </row>
    <row r="31" spans="1:21" ht="12.75">
      <c r="A31" s="85" t="s">
        <v>13</v>
      </c>
      <c r="B31" s="85" t="s">
        <v>14</v>
      </c>
      <c r="C31" s="85" t="s">
        <v>15</v>
      </c>
      <c r="D31" s="85" t="s">
        <v>16</v>
      </c>
      <c r="E31" s="85" t="s">
        <v>15</v>
      </c>
      <c r="F31" s="11"/>
      <c r="G31" s="2"/>
      <c r="R31" s="1"/>
      <c r="S31" s="1"/>
      <c r="T31" s="8"/>
      <c r="U31" s="7"/>
    </row>
    <row r="32" spans="1:21" ht="12.75">
      <c r="A32" s="45"/>
      <c r="B32" s="46"/>
      <c r="C32" s="101"/>
      <c r="D32" s="37"/>
      <c r="E32" s="105"/>
      <c r="F32" s="11"/>
      <c r="G32" s="2"/>
      <c r="R32" s="1"/>
      <c r="S32" s="1"/>
      <c r="T32" s="8"/>
      <c r="U32" s="7"/>
    </row>
    <row r="33" spans="1:21" ht="12.75">
      <c r="A33" s="47"/>
      <c r="B33" s="48"/>
      <c r="C33" s="102"/>
      <c r="D33" s="39"/>
      <c r="E33" s="98"/>
      <c r="F33" s="11"/>
      <c r="G33" s="2"/>
      <c r="R33" s="1"/>
      <c r="S33" s="1"/>
      <c r="T33" s="8"/>
      <c r="U33" s="7"/>
    </row>
    <row r="34" spans="1:21" ht="12.75">
      <c r="A34" s="47"/>
      <c r="B34" s="49"/>
      <c r="C34" s="102"/>
      <c r="D34" s="40"/>
      <c r="E34" s="98"/>
      <c r="F34" s="11"/>
      <c r="G34" s="2"/>
      <c r="R34" s="1"/>
      <c r="S34" s="1"/>
      <c r="T34" s="8"/>
      <c r="U34" s="7"/>
    </row>
    <row r="35" spans="1:21" ht="12.75">
      <c r="A35" s="47"/>
      <c r="B35" s="46"/>
      <c r="C35" s="103"/>
      <c r="D35" s="37"/>
      <c r="E35" s="107"/>
      <c r="F35" s="11"/>
      <c r="G35" s="2"/>
      <c r="R35" s="1"/>
      <c r="S35" s="1"/>
      <c r="T35" s="8"/>
      <c r="U35" s="7"/>
    </row>
    <row r="36" spans="1:21" ht="12.75">
      <c r="A36" s="50"/>
      <c r="B36" s="51"/>
      <c r="C36" s="104"/>
      <c r="D36" s="52"/>
      <c r="E36" s="108"/>
      <c r="F36" s="11"/>
      <c r="G36" s="2"/>
      <c r="R36" s="1"/>
      <c r="S36" s="1"/>
      <c r="T36" s="8"/>
      <c r="U36" s="7"/>
    </row>
    <row r="37" spans="1:21" ht="13.5" thickBot="1">
      <c r="A37" s="18" t="s">
        <v>18</v>
      </c>
      <c r="B37" s="11"/>
      <c r="C37" s="19"/>
      <c r="D37" s="19"/>
      <c r="E37" s="106"/>
      <c r="F37" s="11"/>
      <c r="G37" s="2"/>
      <c r="R37" s="1"/>
      <c r="S37" s="1"/>
      <c r="T37" s="8"/>
      <c r="U37" s="7"/>
    </row>
    <row r="38" spans="1:21" ht="13.5" thickTop="1">
      <c r="A38" s="11"/>
      <c r="B38" s="11"/>
      <c r="C38" s="11"/>
      <c r="D38" s="11"/>
      <c r="E38" s="87">
        <f>IF(E37="","",IF(E37=72004,"Correct!","Try again!"))</f>
      </c>
      <c r="F38" s="11"/>
      <c r="G38" s="2"/>
      <c r="R38" s="1"/>
      <c r="S38" s="1"/>
      <c r="T38" s="8"/>
      <c r="U38" s="7"/>
    </row>
    <row r="39" spans="6:21" ht="12.75">
      <c r="F39" s="2"/>
      <c r="G39" s="2"/>
      <c r="R39" s="1"/>
      <c r="S39" s="1"/>
      <c r="T39" s="8"/>
      <c r="U39" s="7"/>
    </row>
    <row r="40" spans="6:21" ht="12.75">
      <c r="F40" s="2"/>
      <c r="G40" s="2"/>
      <c r="R40" s="1"/>
      <c r="S40" s="1"/>
      <c r="T40" s="8"/>
      <c r="U40" s="7"/>
    </row>
    <row r="41" spans="1:21" ht="12.75">
      <c r="A41" s="1"/>
      <c r="B41" s="1"/>
      <c r="C41" s="1"/>
      <c r="D41" s="1"/>
      <c r="E41" s="1"/>
      <c r="R41" s="1"/>
      <c r="S41" s="1"/>
      <c r="T41" s="8"/>
      <c r="U41" s="7"/>
    </row>
    <row r="42" spans="1:21" ht="12.75">
      <c r="A42" s="1"/>
      <c r="B42" s="1"/>
      <c r="C42" s="1"/>
      <c r="D42" s="1"/>
      <c r="E42" s="1"/>
      <c r="R42" s="1"/>
      <c r="S42" s="1"/>
      <c r="T42" s="8"/>
      <c r="U42" s="7"/>
    </row>
    <row r="43" spans="1:19" ht="12.75">
      <c r="A43" s="1"/>
      <c r="B43" s="1"/>
      <c r="C43" s="1"/>
      <c r="D43" s="1"/>
      <c r="E43" s="1"/>
      <c r="R43" s="1"/>
      <c r="S43" s="1"/>
    </row>
    <row r="44" spans="1:19" ht="12.75">
      <c r="A44" s="1"/>
      <c r="B44" s="1"/>
      <c r="C44" s="1"/>
      <c r="D44" s="1"/>
      <c r="E44" s="1"/>
      <c r="R44" s="1"/>
      <c r="S44" s="1"/>
    </row>
    <row r="45" spans="1:19" ht="12.75">
      <c r="A45" s="1"/>
      <c r="B45" s="1"/>
      <c r="C45" s="1"/>
      <c r="D45" s="1"/>
      <c r="E45" s="1"/>
      <c r="R45" s="1"/>
      <c r="S45" s="1"/>
    </row>
    <row r="46" spans="1:19" ht="12.75">
      <c r="A46" s="1"/>
      <c r="B46" s="1"/>
      <c r="C46" s="1"/>
      <c r="D46" s="1"/>
      <c r="E46" s="1"/>
      <c r="R46" s="1"/>
      <c r="S46" s="1"/>
    </row>
    <row r="47" spans="1:19" ht="12.75">
      <c r="A47" s="1"/>
      <c r="B47" s="1"/>
      <c r="C47" s="1"/>
      <c r="D47" s="1"/>
      <c r="E47" s="1"/>
      <c r="R47" s="1"/>
      <c r="S47" s="1"/>
    </row>
    <row r="48" spans="1:19" ht="12.75">
      <c r="A48" s="1"/>
      <c r="B48" s="1"/>
      <c r="C48" s="1"/>
      <c r="D48" s="1"/>
      <c r="E48" s="1"/>
      <c r="R48" s="1"/>
      <c r="S48" s="1"/>
    </row>
    <row r="49" spans="1:19" ht="12.75">
      <c r="A49" s="1"/>
      <c r="B49" s="1"/>
      <c r="C49" s="1"/>
      <c r="D49" s="1"/>
      <c r="E49" s="1"/>
      <c r="R49" s="1"/>
      <c r="S49" s="1"/>
    </row>
    <row r="50" spans="1:19" ht="12.75">
      <c r="A50" s="1"/>
      <c r="B50" s="1"/>
      <c r="C50" s="1"/>
      <c r="D50" s="1"/>
      <c r="E50" s="1"/>
      <c r="R50" s="1"/>
      <c r="S50" s="1"/>
    </row>
    <row r="51" spans="1:19" ht="12.75">
      <c r="A51" s="1"/>
      <c r="B51" s="1"/>
      <c r="C51" s="1"/>
      <c r="D51" s="1"/>
      <c r="E51" s="1"/>
      <c r="R51" s="1"/>
      <c r="S51" s="1"/>
    </row>
    <row r="52" spans="1:19" ht="12.75">
      <c r="A52" s="1"/>
      <c r="B52" s="1"/>
      <c r="C52" s="1"/>
      <c r="D52" s="1"/>
      <c r="E52" s="1"/>
      <c r="R52" s="1"/>
      <c r="S52" s="1"/>
    </row>
    <row r="53" spans="1:19" ht="12.75">
      <c r="A53" s="1"/>
      <c r="B53" s="1"/>
      <c r="C53" s="1"/>
      <c r="D53" s="1"/>
      <c r="E53" s="1"/>
      <c r="R53" s="1"/>
      <c r="S53" s="1"/>
    </row>
    <row r="54" spans="1:19" ht="12.75">
      <c r="A54" s="1"/>
      <c r="B54" s="1"/>
      <c r="C54" s="1"/>
      <c r="D54" s="1"/>
      <c r="E54" s="1"/>
      <c r="R54" s="1"/>
      <c r="S54" s="1"/>
    </row>
    <row r="55" spans="1:19" ht="12.75">
      <c r="A55" s="1"/>
      <c r="B55" s="1"/>
      <c r="C55" s="1"/>
      <c r="D55" s="1"/>
      <c r="E55" s="1"/>
      <c r="R55" s="1"/>
      <c r="S55" s="1"/>
    </row>
    <row r="56" spans="1:19" ht="12.75">
      <c r="A56" s="1"/>
      <c r="B56" s="1"/>
      <c r="C56" s="1"/>
      <c r="D56" s="1"/>
      <c r="E56" s="1"/>
      <c r="R56" s="1"/>
      <c r="S56" s="1"/>
    </row>
    <row r="57" spans="1:19" ht="12.75">
      <c r="A57" s="1"/>
      <c r="B57" s="1"/>
      <c r="C57" s="1"/>
      <c r="D57" s="1"/>
      <c r="E57" s="1"/>
      <c r="R57" s="1"/>
      <c r="S57" s="1"/>
    </row>
    <row r="58" spans="1:19" ht="12.75">
      <c r="A58" s="1"/>
      <c r="B58" s="1"/>
      <c r="C58" s="1"/>
      <c r="D58" s="1"/>
      <c r="E58" s="1"/>
      <c r="R58" s="1"/>
      <c r="S58" s="1"/>
    </row>
    <row r="59" spans="1:19" ht="12.75">
      <c r="A59" s="1"/>
      <c r="B59" s="1"/>
      <c r="C59" s="1"/>
      <c r="D59" s="1"/>
      <c r="E59" s="1"/>
      <c r="R59" s="1"/>
      <c r="S59" s="1"/>
    </row>
    <row r="60" spans="1:19" ht="12.75">
      <c r="A60" s="1"/>
      <c r="B60" s="1"/>
      <c r="C60" s="1"/>
      <c r="D60" s="1"/>
      <c r="E60" s="1"/>
      <c r="R60" s="1"/>
      <c r="S60" s="1"/>
    </row>
    <row r="61" spans="1:19" ht="12.75">
      <c r="A61" s="1"/>
      <c r="B61" s="1"/>
      <c r="C61" s="1"/>
      <c r="D61" s="1"/>
      <c r="E61" s="1"/>
      <c r="R61" s="1"/>
      <c r="S61" s="1"/>
    </row>
    <row r="62" spans="1:19" ht="12.75">
      <c r="A62" s="1"/>
      <c r="B62" s="1"/>
      <c r="C62" s="1"/>
      <c r="D62" s="1"/>
      <c r="E62" s="1"/>
      <c r="R62" s="1"/>
      <c r="S62" s="1"/>
    </row>
    <row r="63" spans="1:19" ht="12.75">
      <c r="A63" s="1"/>
      <c r="B63" s="1"/>
      <c r="C63" s="1"/>
      <c r="D63" s="1"/>
      <c r="E63" s="1"/>
      <c r="R63" s="1"/>
      <c r="S63" s="1"/>
    </row>
    <row r="64" spans="1:19" ht="12.75">
      <c r="A64" s="1"/>
      <c r="B64" s="1"/>
      <c r="C64" s="1"/>
      <c r="D64" s="1"/>
      <c r="E64" s="1"/>
      <c r="R64" s="1"/>
      <c r="S64" s="1"/>
    </row>
    <row r="65" spans="1:19" ht="12.75">
      <c r="A65" s="1"/>
      <c r="B65" s="1"/>
      <c r="C65" s="1"/>
      <c r="D65" s="1"/>
      <c r="E65" s="1"/>
      <c r="R65" s="1"/>
      <c r="S65" s="1"/>
    </row>
    <row r="66" spans="1:19" ht="12.75">
      <c r="A66" s="1"/>
      <c r="B66" s="1"/>
      <c r="C66" s="1"/>
      <c r="D66" s="1"/>
      <c r="E66" s="1"/>
      <c r="R66" s="1"/>
      <c r="S66" s="1"/>
    </row>
    <row r="67" spans="1:19" ht="12.75">
      <c r="A67" s="1"/>
      <c r="B67" s="1"/>
      <c r="C67" s="1"/>
      <c r="D67" s="1"/>
      <c r="E67" s="1"/>
      <c r="R67" s="1"/>
      <c r="S67" s="1"/>
    </row>
    <row r="68" spans="1:19" ht="12.75">
      <c r="A68" s="1"/>
      <c r="B68" s="1"/>
      <c r="C68" s="1"/>
      <c r="D68" s="1"/>
      <c r="E68" s="1"/>
      <c r="R68" s="1"/>
      <c r="S68" s="1"/>
    </row>
    <row r="69" spans="1:19" ht="12.75">
      <c r="A69" s="1"/>
      <c r="B69" s="1"/>
      <c r="C69" s="1"/>
      <c r="D69" s="1"/>
      <c r="E69" s="1"/>
      <c r="R69" s="1"/>
      <c r="S69" s="1"/>
    </row>
    <row r="70" spans="1:19" ht="12.75">
      <c r="A70" s="1"/>
      <c r="B70" s="1"/>
      <c r="C70" s="1"/>
      <c r="D70" s="1"/>
      <c r="E70" s="1"/>
      <c r="R70" s="1"/>
      <c r="S70" s="1"/>
    </row>
    <row r="71" spans="1:19" ht="12.75">
      <c r="A71" s="1"/>
      <c r="B71" s="1"/>
      <c r="C71" s="1"/>
      <c r="D71" s="1"/>
      <c r="E71" s="1"/>
      <c r="R71" s="1"/>
      <c r="S71" s="1"/>
    </row>
    <row r="72" spans="1:19" ht="12.75">
      <c r="A72" s="1"/>
      <c r="B72" s="1"/>
      <c r="C72" s="1"/>
      <c r="D72" s="1"/>
      <c r="E72" s="1"/>
      <c r="R72" s="1"/>
      <c r="S72" s="1"/>
    </row>
    <row r="73" spans="1:19" ht="12.75">
      <c r="A73" s="1"/>
      <c r="B73" s="1"/>
      <c r="C73" s="1"/>
      <c r="D73" s="1"/>
      <c r="E73" s="1"/>
      <c r="R73" s="1"/>
      <c r="S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</sheetData>
  <sheetProtection password="C690" sheet="1" objects="1" scenarios="1" selectLockedCells="1"/>
  <mergeCells count="13">
    <mergeCell ref="A6:E6"/>
    <mergeCell ref="A5:E5"/>
    <mergeCell ref="A13:B13"/>
    <mergeCell ref="A14:B14"/>
    <mergeCell ref="A15:B15"/>
    <mergeCell ref="A16:B16"/>
    <mergeCell ref="A21:B21"/>
    <mergeCell ref="A23:B23"/>
    <mergeCell ref="A25:B25"/>
    <mergeCell ref="A17:B17"/>
    <mergeCell ref="A18:B18"/>
    <mergeCell ref="A19:B19"/>
    <mergeCell ref="A20:B20"/>
  </mergeCells>
  <printOptions horizontalCentered="1"/>
  <pageMargins left="0" right="0" top="1" bottom="1" header="0.5" footer="0.5"/>
  <pageSetup horizontalDpi="600" verticalDpi="600" orientation="portrait" r:id="rId3"/>
  <rowBreaks count="1" manualBreakCount="1">
    <brk id="47" max="6553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28125" style="9" customWidth="1"/>
    <col min="2" max="2" width="11.7109375" style="9" bestFit="1" customWidth="1"/>
    <col min="3" max="3" width="2.7109375" style="9" customWidth="1"/>
    <col min="4" max="16384" width="9.140625" style="9" customWidth="1"/>
  </cols>
  <sheetData>
    <row r="1" ht="12.75">
      <c r="A1" s="28" t="s">
        <v>144</v>
      </c>
    </row>
    <row r="3" spans="1:3" ht="12.75">
      <c r="A3" s="166" t="s">
        <v>75</v>
      </c>
      <c r="B3" s="166"/>
      <c r="C3" s="80"/>
    </row>
    <row r="4" spans="1:5" ht="12.75">
      <c r="A4" s="17" t="s">
        <v>53</v>
      </c>
      <c r="B4" s="90">
        <v>200000</v>
      </c>
      <c r="C4" s="17"/>
      <c r="D4" s="1"/>
      <c r="E4" s="1"/>
    </row>
    <row r="5" spans="1:5" ht="12.75">
      <c r="A5" s="17" t="s">
        <v>54</v>
      </c>
      <c r="B5" s="91">
        <v>2000</v>
      </c>
      <c r="C5" s="17"/>
      <c r="D5" s="1"/>
      <c r="E5" s="1"/>
    </row>
    <row r="6" spans="1:5" ht="12.75">
      <c r="A6" s="17" t="s">
        <v>78</v>
      </c>
      <c r="B6" s="91">
        <v>1.5</v>
      </c>
      <c r="C6" s="17"/>
      <c r="D6" s="1"/>
      <c r="E6" s="1"/>
    </row>
    <row r="7" spans="1:5" ht="12.75">
      <c r="A7" s="17" t="s">
        <v>79</v>
      </c>
      <c r="B7" s="91">
        <v>0.75</v>
      </c>
      <c r="C7" s="17"/>
      <c r="D7" s="1"/>
      <c r="E7" s="1"/>
    </row>
    <row r="8" spans="1:5" ht="12.75">
      <c r="A8" s="17" t="s">
        <v>84</v>
      </c>
      <c r="B8" s="91">
        <v>1350</v>
      </c>
      <c r="C8" s="17"/>
      <c r="D8" s="1"/>
      <c r="E8" s="1"/>
    </row>
    <row r="9" spans="1:5" ht="12.75">
      <c r="A9" s="17" t="s">
        <v>85</v>
      </c>
      <c r="B9" s="91">
        <f>B8*0.6</f>
        <v>810</v>
      </c>
      <c r="C9" s="17"/>
      <c r="D9" s="1"/>
      <c r="E9" s="1"/>
    </row>
    <row r="10" spans="1:5" ht="12.75">
      <c r="A10" s="17"/>
      <c r="B10" s="17"/>
      <c r="C10" s="17"/>
      <c r="D10" s="1"/>
      <c r="E10" s="1"/>
    </row>
    <row r="11" spans="1:5" ht="12.75">
      <c r="A11" s="17" t="s">
        <v>80</v>
      </c>
      <c r="B11" s="88">
        <v>0.2</v>
      </c>
      <c r="C11" s="17"/>
      <c r="D11" s="1"/>
      <c r="E11" s="1"/>
    </row>
    <row r="12" spans="1:5" ht="12.75">
      <c r="A12" s="17" t="s">
        <v>81</v>
      </c>
      <c r="B12" s="89">
        <v>0.1</v>
      </c>
      <c r="C12" s="17"/>
      <c r="D12" s="1"/>
      <c r="E12" s="1"/>
    </row>
    <row r="13" spans="1:5" ht="12.75">
      <c r="A13" s="17"/>
      <c r="B13" s="17"/>
      <c r="C13" s="17"/>
      <c r="D13" s="1"/>
      <c r="E13" s="1"/>
    </row>
    <row r="14" spans="1:5" ht="12.75">
      <c r="A14" s="17" t="s">
        <v>55</v>
      </c>
      <c r="B14" s="17"/>
      <c r="C14" s="17"/>
      <c r="D14" s="1"/>
      <c r="E14" s="1"/>
    </row>
    <row r="15" spans="1:5" ht="12.75">
      <c r="A15" s="17" t="s">
        <v>76</v>
      </c>
      <c r="B15" s="91">
        <v>1700</v>
      </c>
      <c r="C15" s="17"/>
      <c r="D15" s="1"/>
      <c r="E15" s="1"/>
    </row>
    <row r="16" spans="1:5" ht="12.75">
      <c r="A16" s="17" t="s">
        <v>56</v>
      </c>
      <c r="B16" s="91">
        <v>450</v>
      </c>
      <c r="C16" s="17"/>
      <c r="D16" s="1"/>
      <c r="E16" s="1"/>
    </row>
    <row r="17" spans="1:5" ht="12.75">
      <c r="A17" s="17" t="s">
        <v>82</v>
      </c>
      <c r="B17" s="91">
        <v>75</v>
      </c>
      <c r="C17" s="17"/>
      <c r="D17" s="1"/>
      <c r="E17" s="1"/>
    </row>
    <row r="18" spans="1:5" ht="12.75">
      <c r="A18" s="17" t="s">
        <v>83</v>
      </c>
      <c r="B18" s="92">
        <v>500</v>
      </c>
      <c r="C18" s="17"/>
      <c r="D18" s="1"/>
      <c r="E18" s="1"/>
    </row>
    <row r="19" spans="1:5" ht="12.75">
      <c r="A19" s="17"/>
      <c r="B19" s="17"/>
      <c r="C19" s="17"/>
      <c r="D19" s="1"/>
      <c r="E19" s="1"/>
    </row>
    <row r="20" spans="1:5" ht="12.75">
      <c r="A20" s="17" t="s">
        <v>77</v>
      </c>
      <c r="B20" s="29">
        <v>0.1</v>
      </c>
      <c r="C20" s="17"/>
      <c r="D20" s="1"/>
      <c r="E20" s="1"/>
    </row>
    <row r="21" spans="1:5" ht="12.75">
      <c r="A21" s="17" t="s">
        <v>52</v>
      </c>
      <c r="B21" s="29">
        <v>0.1</v>
      </c>
      <c r="C21" s="17"/>
      <c r="D21" s="1"/>
      <c r="E21" s="1"/>
    </row>
    <row r="22" spans="1:5" ht="12.75">
      <c r="A22" s="17"/>
      <c r="B22" s="17"/>
      <c r="C22" s="17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</sheetData>
  <sheetProtection/>
  <mergeCells count="1">
    <mergeCell ref="A3:B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59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17" width="12.7109375" style="0" customWidth="1"/>
  </cols>
  <sheetData>
    <row r="1" spans="3:53" s="2" customFormat="1" ht="12.75">
      <c r="C1" s="4" t="s">
        <v>0</v>
      </c>
      <c r="D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3:53" s="2" customFormat="1" ht="12.75">
      <c r="C2" s="4" t="s">
        <v>1</v>
      </c>
      <c r="D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4:53" s="2" customFormat="1" ht="12.75">
      <c r="D3" s="5" t="s">
        <v>143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4:53" s="2" customFormat="1" ht="12.75">
      <c r="D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2" customFormat="1" ht="12.75">
      <c r="A5" s="155" t="s">
        <v>96</v>
      </c>
      <c r="B5" s="155"/>
      <c r="C5" s="155"/>
      <c r="D5" s="155"/>
      <c r="E5" s="155"/>
      <c r="F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7" ht="12.75">
      <c r="A6" s="118"/>
      <c r="B6" s="118"/>
      <c r="C6" s="118"/>
      <c r="D6" s="118"/>
      <c r="E6" s="118"/>
      <c r="F6" s="118"/>
      <c r="G6" s="119"/>
    </row>
    <row r="7" spans="1:7" ht="12.75">
      <c r="A7" s="120" t="s">
        <v>114</v>
      </c>
      <c r="B7" s="118"/>
      <c r="C7" s="118"/>
      <c r="D7" s="118"/>
      <c r="E7" s="118"/>
      <c r="F7" s="118"/>
      <c r="G7" s="119"/>
    </row>
    <row r="8" spans="1:7" ht="12.75">
      <c r="A8" s="167" t="s">
        <v>115</v>
      </c>
      <c r="B8" s="167"/>
      <c r="C8" s="167"/>
      <c r="D8" s="118"/>
      <c r="E8" s="121"/>
      <c r="F8" s="118"/>
      <c r="G8" s="119"/>
    </row>
    <row r="9" spans="1:7" ht="12.75">
      <c r="A9" s="167" t="s">
        <v>116</v>
      </c>
      <c r="B9" s="167"/>
      <c r="C9" s="167"/>
      <c r="D9" s="118"/>
      <c r="E9" s="132"/>
      <c r="F9" s="118"/>
      <c r="G9" s="119"/>
    </row>
    <row r="10" spans="1:7" ht="12.75">
      <c r="A10" s="167" t="s">
        <v>40</v>
      </c>
      <c r="B10" s="167"/>
      <c r="C10" s="167"/>
      <c r="D10" s="118"/>
      <c r="E10" s="134"/>
      <c r="F10" s="118"/>
      <c r="G10" s="119"/>
    </row>
    <row r="11" spans="1:7" ht="12.75">
      <c r="A11" s="167" t="s">
        <v>104</v>
      </c>
      <c r="B11" s="167"/>
      <c r="C11" s="167"/>
      <c r="D11" s="118"/>
      <c r="E11" s="118"/>
      <c r="F11" s="118"/>
      <c r="G11" s="119"/>
    </row>
    <row r="12" spans="1:7" ht="12.75">
      <c r="A12" s="167" t="s">
        <v>41</v>
      </c>
      <c r="B12" s="167"/>
      <c r="C12" s="167"/>
      <c r="D12" s="121"/>
      <c r="E12" s="118"/>
      <c r="F12" s="118"/>
      <c r="G12" s="119"/>
    </row>
    <row r="13" spans="1:7" ht="12.75">
      <c r="A13" s="167" t="s">
        <v>106</v>
      </c>
      <c r="B13" s="167"/>
      <c r="C13" s="167"/>
      <c r="D13" s="133"/>
      <c r="E13" s="118"/>
      <c r="F13" s="118"/>
      <c r="G13" s="119"/>
    </row>
    <row r="14" spans="1:7" ht="12.75">
      <c r="A14" s="167" t="s">
        <v>107</v>
      </c>
      <c r="B14" s="167"/>
      <c r="C14" s="167"/>
      <c r="D14" s="133"/>
      <c r="E14" s="118"/>
      <c r="F14" s="118"/>
      <c r="G14" s="119"/>
    </row>
    <row r="15" spans="1:7" ht="12.75">
      <c r="A15" s="167" t="s">
        <v>91</v>
      </c>
      <c r="B15" s="167"/>
      <c r="C15" s="167"/>
      <c r="D15" s="133"/>
      <c r="E15" s="118"/>
      <c r="F15" s="118"/>
      <c r="G15" s="119"/>
    </row>
    <row r="16" spans="1:7" ht="12.75">
      <c r="A16" s="167" t="s">
        <v>117</v>
      </c>
      <c r="B16" s="167"/>
      <c r="C16" s="167"/>
      <c r="D16" s="134"/>
      <c r="E16" s="118"/>
      <c r="F16" s="118"/>
      <c r="G16" s="119"/>
    </row>
    <row r="17" spans="1:7" ht="12.75">
      <c r="A17" s="167" t="s">
        <v>118</v>
      </c>
      <c r="B17" s="167"/>
      <c r="C17" s="167"/>
      <c r="D17" s="118"/>
      <c r="E17" s="132"/>
      <c r="F17" s="118"/>
      <c r="G17" s="119"/>
    </row>
    <row r="18" spans="1:7" ht="13.5" thickBot="1">
      <c r="A18" s="167" t="s">
        <v>133</v>
      </c>
      <c r="B18" s="167"/>
      <c r="C18" s="167"/>
      <c r="D18" s="118"/>
      <c r="E18" s="128"/>
      <c r="F18" s="118"/>
      <c r="G18" s="119"/>
    </row>
    <row r="19" spans="1:7" ht="13.5" thickTop="1">
      <c r="A19" s="118"/>
      <c r="B19" s="118"/>
      <c r="C19" s="118"/>
      <c r="D19" s="118"/>
      <c r="E19" s="87">
        <f>IF(E18="","",IF(E18=52500,"Correct!","Try again!"))</f>
      </c>
      <c r="F19" s="118"/>
      <c r="G19" s="119"/>
    </row>
    <row r="20" spans="1:7" ht="12.75">
      <c r="A20" s="120" t="s">
        <v>119</v>
      </c>
      <c r="B20" s="118"/>
      <c r="C20" s="118"/>
      <c r="D20" s="118"/>
      <c r="E20" s="118"/>
      <c r="F20" s="118"/>
      <c r="G20" s="119"/>
    </row>
    <row r="21" spans="1:7" ht="12.75">
      <c r="A21" s="167" t="s">
        <v>120</v>
      </c>
      <c r="B21" s="167"/>
      <c r="C21" s="167"/>
      <c r="D21" s="118"/>
      <c r="E21" s="121"/>
      <c r="F21" s="118"/>
      <c r="G21" s="119"/>
    </row>
    <row r="22" spans="1:7" ht="12.75">
      <c r="A22" s="167" t="s">
        <v>121</v>
      </c>
      <c r="B22" s="167"/>
      <c r="C22" s="167"/>
      <c r="D22" s="118"/>
      <c r="E22" s="121"/>
      <c r="F22" s="118"/>
      <c r="G22" s="119"/>
    </row>
    <row r="23" spans="1:7" ht="12.75">
      <c r="A23" s="167" t="s">
        <v>122</v>
      </c>
      <c r="B23" s="167"/>
      <c r="C23" s="167"/>
      <c r="D23" s="118"/>
      <c r="E23" s="131"/>
      <c r="F23" s="118"/>
      <c r="G23" s="119"/>
    </row>
    <row r="24" spans="1:7" ht="12.75">
      <c r="A24" s="118"/>
      <c r="B24" s="118"/>
      <c r="C24" s="118"/>
      <c r="D24" s="118"/>
      <c r="E24" s="87">
        <f>IF(E23="","",IF(E23=0.125,"Correct!","Try again!"))</f>
      </c>
      <c r="F24" s="118"/>
      <c r="G24" s="119"/>
    </row>
    <row r="25" spans="1:7" ht="12.75">
      <c r="A25" s="120" t="s">
        <v>123</v>
      </c>
      <c r="B25" s="118"/>
      <c r="C25" s="118"/>
      <c r="D25" s="118"/>
      <c r="E25" s="118"/>
      <c r="F25" s="118"/>
      <c r="G25" s="119"/>
    </row>
    <row r="26" spans="1:7" ht="12.75">
      <c r="A26" s="167" t="s">
        <v>124</v>
      </c>
      <c r="B26" s="167"/>
      <c r="C26" s="167"/>
      <c r="D26" s="118"/>
      <c r="E26" s="121"/>
      <c r="F26" s="118"/>
      <c r="G26" s="119"/>
    </row>
    <row r="27" spans="1:7" ht="12.75">
      <c r="A27" s="167" t="s">
        <v>125</v>
      </c>
      <c r="B27" s="167"/>
      <c r="C27" s="167"/>
      <c r="D27" s="118"/>
      <c r="E27" s="122"/>
      <c r="F27" s="118"/>
      <c r="G27" s="119"/>
    </row>
    <row r="28" spans="1:7" ht="12.75">
      <c r="A28" s="167" t="s">
        <v>126</v>
      </c>
      <c r="B28" s="167"/>
      <c r="C28" s="167"/>
      <c r="D28" s="118"/>
      <c r="E28" s="123"/>
      <c r="F28" s="118"/>
      <c r="G28" s="119"/>
    </row>
    <row r="29" spans="1:7" ht="12.75">
      <c r="A29" s="118"/>
      <c r="B29" s="118"/>
      <c r="C29" s="118"/>
      <c r="D29" s="118"/>
      <c r="E29" s="87">
        <f>IF(E28="","",IF(E28=5,"Correct!","Try again!"))</f>
      </c>
      <c r="F29" s="118"/>
      <c r="G29" s="119"/>
    </row>
    <row r="30" spans="1:7" ht="12.75">
      <c r="A30" s="135"/>
      <c r="B30" s="135"/>
      <c r="C30" s="135"/>
      <c r="D30" s="135"/>
      <c r="E30" s="135"/>
      <c r="F30" s="135"/>
      <c r="G30" s="119"/>
    </row>
    <row r="31" spans="1:7" ht="12.75">
      <c r="A31" s="120" t="s">
        <v>127</v>
      </c>
      <c r="B31" s="118"/>
      <c r="C31" s="118"/>
      <c r="D31" s="118"/>
      <c r="E31" s="118"/>
      <c r="F31" s="118"/>
      <c r="G31" s="119"/>
    </row>
    <row r="32" spans="1:7" ht="12.75">
      <c r="A32" s="167" t="s">
        <v>128</v>
      </c>
      <c r="B32" s="167"/>
      <c r="C32" s="167"/>
      <c r="D32" s="118"/>
      <c r="E32" s="118"/>
      <c r="F32" s="118"/>
      <c r="G32" s="119"/>
    </row>
    <row r="33" spans="1:7" ht="12.75">
      <c r="A33" s="167" t="s">
        <v>129</v>
      </c>
      <c r="B33" s="167"/>
      <c r="C33" s="167"/>
      <c r="D33" s="118"/>
      <c r="E33" s="130"/>
      <c r="F33" s="118"/>
      <c r="G33" s="119"/>
    </row>
    <row r="34" spans="1:7" ht="12.75">
      <c r="A34" s="167" t="s">
        <v>134</v>
      </c>
      <c r="B34" s="167"/>
      <c r="C34" s="167"/>
      <c r="D34" s="118"/>
      <c r="E34" s="118"/>
      <c r="F34" s="118"/>
      <c r="G34" s="119"/>
    </row>
    <row r="35" spans="1:7" ht="12.75">
      <c r="A35" s="168"/>
      <c r="B35" s="168"/>
      <c r="C35" s="169"/>
      <c r="D35" s="121"/>
      <c r="E35" s="118"/>
      <c r="F35" s="118"/>
      <c r="G35" s="119"/>
    </row>
    <row r="36" spans="1:7" ht="12.75">
      <c r="A36" s="171"/>
      <c r="B36" s="171"/>
      <c r="C36" s="172"/>
      <c r="D36" s="129"/>
      <c r="E36" s="125"/>
      <c r="F36" s="118"/>
      <c r="G36" s="119"/>
    </row>
    <row r="37" spans="1:7" ht="12.75">
      <c r="A37" s="167" t="s">
        <v>130</v>
      </c>
      <c r="B37" s="167"/>
      <c r="C37" s="167"/>
      <c r="D37" s="118"/>
      <c r="E37" s="126"/>
      <c r="F37" s="118"/>
      <c r="G37" s="119"/>
    </row>
    <row r="38" spans="1:7" ht="12.75">
      <c r="A38" s="170"/>
      <c r="B38" s="170"/>
      <c r="C38" s="170"/>
      <c r="D38" s="118"/>
      <c r="E38" s="127"/>
      <c r="F38" s="118"/>
      <c r="G38" s="119"/>
    </row>
    <row r="39" spans="1:7" ht="13.5" thickBot="1">
      <c r="A39" s="167" t="s">
        <v>120</v>
      </c>
      <c r="B39" s="167"/>
      <c r="C39" s="167"/>
      <c r="D39" s="118"/>
      <c r="E39" s="128"/>
      <c r="F39" s="118"/>
      <c r="G39" s="119"/>
    </row>
    <row r="40" spans="1:7" ht="13.5" thickTop="1">
      <c r="A40" s="118"/>
      <c r="B40" s="118"/>
      <c r="C40" s="118"/>
      <c r="D40" s="118"/>
      <c r="E40" s="87">
        <f>IF(E39="","",IF(E39=38250,"Correct!","Try again!"))</f>
      </c>
      <c r="F40" s="118"/>
      <c r="G40" s="119"/>
    </row>
    <row r="41" spans="1:7" ht="12.75">
      <c r="A41" s="167" t="s">
        <v>120</v>
      </c>
      <c r="B41" s="167"/>
      <c r="C41" s="167"/>
      <c r="D41" s="118"/>
      <c r="E41" s="121"/>
      <c r="F41" s="118"/>
      <c r="G41" s="119"/>
    </row>
    <row r="42" spans="1:7" ht="12.75">
      <c r="A42" s="167" t="s">
        <v>121</v>
      </c>
      <c r="B42" s="167"/>
      <c r="C42" s="167"/>
      <c r="D42" s="118"/>
      <c r="E42" s="122"/>
      <c r="F42" s="118"/>
      <c r="G42" s="119"/>
    </row>
    <row r="43" spans="1:7" ht="12.75">
      <c r="A43" s="167" t="s">
        <v>131</v>
      </c>
      <c r="B43" s="167"/>
      <c r="C43" s="167"/>
      <c r="D43" s="118"/>
      <c r="E43" s="122"/>
      <c r="F43" s="118"/>
      <c r="G43" s="119"/>
    </row>
    <row r="44" spans="1:7" ht="12.75">
      <c r="A44" s="167" t="s">
        <v>122</v>
      </c>
      <c r="B44" s="167"/>
      <c r="C44" s="167"/>
      <c r="D44" s="118"/>
      <c r="E44" s="124"/>
      <c r="F44" s="118"/>
      <c r="G44" s="119"/>
    </row>
    <row r="45" spans="1:7" ht="12.75">
      <c r="A45" s="118"/>
      <c r="B45" s="118"/>
      <c r="C45" s="118"/>
      <c r="D45" s="118"/>
      <c r="E45" s="87">
        <f>IF(E44="","",IF(E44=0.17,"Correct!","Try again!"))</f>
      </c>
      <c r="F45" s="118"/>
      <c r="G45" s="119"/>
    </row>
    <row r="46" spans="1:7" ht="12.75">
      <c r="A46" s="120" t="s">
        <v>132</v>
      </c>
      <c r="B46" s="118"/>
      <c r="C46" s="118"/>
      <c r="D46" s="118"/>
      <c r="E46" s="118"/>
      <c r="F46" s="118"/>
      <c r="G46" s="119"/>
    </row>
    <row r="47" spans="1:7" ht="12.75">
      <c r="A47" s="167" t="s">
        <v>124</v>
      </c>
      <c r="B47" s="167"/>
      <c r="C47" s="167"/>
      <c r="D47" s="118"/>
      <c r="E47" s="121"/>
      <c r="F47" s="118"/>
      <c r="G47" s="119"/>
    </row>
    <row r="48" spans="1:7" ht="12.75">
      <c r="A48" s="167" t="s">
        <v>131</v>
      </c>
      <c r="B48" s="167"/>
      <c r="C48" s="167"/>
      <c r="D48" s="118"/>
      <c r="E48" s="121"/>
      <c r="F48" s="118"/>
      <c r="G48" s="119"/>
    </row>
    <row r="49" spans="1:7" ht="12.75">
      <c r="A49" s="167" t="s">
        <v>125</v>
      </c>
      <c r="B49" s="167"/>
      <c r="C49" s="167"/>
      <c r="D49" s="118"/>
      <c r="E49" s="122"/>
      <c r="F49" s="118"/>
      <c r="G49" s="119"/>
    </row>
    <row r="50" spans="1:7" ht="12.75">
      <c r="A50" s="167" t="s">
        <v>126</v>
      </c>
      <c r="B50" s="167"/>
      <c r="C50" s="167"/>
      <c r="D50" s="118"/>
      <c r="E50" s="123"/>
      <c r="F50" s="118"/>
      <c r="G50" s="119"/>
    </row>
    <row r="51" spans="1:7" ht="12.75">
      <c r="A51" s="118"/>
      <c r="B51" s="118"/>
      <c r="C51" s="118"/>
      <c r="D51" s="118"/>
      <c r="E51" s="87">
        <f>IF(E50="","",IF(E50=4,"Correct!","Try again!"))</f>
      </c>
      <c r="F51" s="118"/>
      <c r="G51" s="119"/>
    </row>
    <row r="52" spans="1:7" ht="12.75">
      <c r="A52" s="119"/>
      <c r="B52" s="119"/>
      <c r="C52" s="119"/>
      <c r="D52" s="119"/>
      <c r="E52" s="119"/>
      <c r="F52" s="119"/>
      <c r="G52" s="119"/>
    </row>
    <row r="53" spans="1:7" ht="12.75">
      <c r="A53" s="119"/>
      <c r="B53" s="119"/>
      <c r="C53" s="119"/>
      <c r="D53" s="119"/>
      <c r="E53" s="119"/>
      <c r="F53" s="119"/>
      <c r="G53" s="119"/>
    </row>
    <row r="54" spans="1:7" ht="12.75">
      <c r="A54" s="119"/>
      <c r="B54" s="119"/>
      <c r="C54" s="119"/>
      <c r="D54" s="119"/>
      <c r="E54" s="119"/>
      <c r="F54" s="119"/>
      <c r="G54" s="119"/>
    </row>
    <row r="55" spans="1:7" ht="12.75">
      <c r="A55" s="119"/>
      <c r="B55" s="119"/>
      <c r="C55" s="119"/>
      <c r="D55" s="119"/>
      <c r="E55" s="119"/>
      <c r="F55" s="119"/>
      <c r="G55" s="119"/>
    </row>
    <row r="56" spans="1:7" ht="12.75">
      <c r="A56" s="119"/>
      <c r="B56" s="119"/>
      <c r="C56" s="119"/>
      <c r="D56" s="119"/>
      <c r="E56" s="119"/>
      <c r="F56" s="119"/>
      <c r="G56" s="119"/>
    </row>
    <row r="57" spans="1:7" ht="12.75">
      <c r="A57" s="119"/>
      <c r="B57" s="119"/>
      <c r="C57" s="119"/>
      <c r="D57" s="119"/>
      <c r="E57" s="119"/>
      <c r="F57" s="119"/>
      <c r="G57" s="119"/>
    </row>
    <row r="58" spans="1:7" ht="12.75">
      <c r="A58" s="119"/>
      <c r="B58" s="119"/>
      <c r="C58" s="119"/>
      <c r="D58" s="119"/>
      <c r="E58" s="119"/>
      <c r="F58" s="119"/>
      <c r="G58" s="119"/>
    </row>
    <row r="59" spans="1:7" ht="12.75">
      <c r="A59" s="119"/>
      <c r="B59" s="119"/>
      <c r="C59" s="119"/>
      <c r="D59" s="119"/>
      <c r="E59" s="119"/>
      <c r="F59" s="119"/>
      <c r="G59" s="119"/>
    </row>
  </sheetData>
  <sheetProtection password="C690" sheet="1" objects="1" scenarios="1" selectLockedCells="1"/>
  <mergeCells count="34">
    <mergeCell ref="A5:E5"/>
    <mergeCell ref="A41:C41"/>
    <mergeCell ref="A44:C44"/>
    <mergeCell ref="A43:C43"/>
    <mergeCell ref="A42:C42"/>
    <mergeCell ref="A8:C8"/>
    <mergeCell ref="A27:C27"/>
    <mergeCell ref="A18:C18"/>
    <mergeCell ref="A17:C17"/>
    <mergeCell ref="A12:C12"/>
    <mergeCell ref="A11:C11"/>
    <mergeCell ref="A10:C10"/>
    <mergeCell ref="A9:C9"/>
    <mergeCell ref="A16:C16"/>
    <mergeCell ref="A15:C15"/>
    <mergeCell ref="A14:C14"/>
    <mergeCell ref="A13:C13"/>
    <mergeCell ref="A22:C22"/>
    <mergeCell ref="A21:C21"/>
    <mergeCell ref="A47:C47"/>
    <mergeCell ref="A49:C49"/>
    <mergeCell ref="A48:C48"/>
    <mergeCell ref="A28:C28"/>
    <mergeCell ref="A26:C26"/>
    <mergeCell ref="A23:C23"/>
    <mergeCell ref="A32:C32"/>
    <mergeCell ref="A50:C50"/>
    <mergeCell ref="A35:C35"/>
    <mergeCell ref="A34:C34"/>
    <mergeCell ref="A33:C33"/>
    <mergeCell ref="A39:C39"/>
    <mergeCell ref="A38:C38"/>
    <mergeCell ref="A37:C37"/>
    <mergeCell ref="A36:C3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8515625" style="9" bestFit="1" customWidth="1"/>
    <col min="2" max="3" width="12.7109375" style="9" customWidth="1"/>
    <col min="4" max="4" width="7.140625" style="9" customWidth="1"/>
    <col min="5" max="5" width="12.7109375" style="9" customWidth="1"/>
  </cols>
  <sheetData>
    <row r="1" spans="1:3" ht="12.75">
      <c r="A1" s="2" t="s">
        <v>142</v>
      </c>
      <c r="B1" s="2"/>
      <c r="C1" s="2"/>
    </row>
    <row r="2" spans="1:3" ht="12.75">
      <c r="A2" s="2"/>
      <c r="B2" s="2"/>
      <c r="C2" s="2"/>
    </row>
    <row r="3" spans="1:4" ht="12.75">
      <c r="A3" s="155" t="s">
        <v>96</v>
      </c>
      <c r="B3" s="155"/>
      <c r="C3" s="155"/>
      <c r="D3" s="80"/>
    </row>
    <row r="4" spans="1:4" ht="12.75">
      <c r="A4" s="16"/>
      <c r="B4" s="16"/>
      <c r="C4" s="16"/>
      <c r="D4" s="80"/>
    </row>
    <row r="5" spans="1:4" ht="12.75">
      <c r="A5" s="113" t="s">
        <v>97</v>
      </c>
      <c r="B5" s="80"/>
      <c r="C5" s="80"/>
      <c r="D5" s="80"/>
    </row>
    <row r="6" spans="1:4" ht="12.75">
      <c r="A6" s="114" t="s">
        <v>98</v>
      </c>
      <c r="B6" s="80"/>
      <c r="C6" s="115">
        <v>420000</v>
      </c>
      <c r="D6" s="80"/>
    </row>
    <row r="7" spans="1:4" ht="12.75">
      <c r="A7" s="114" t="s">
        <v>99</v>
      </c>
      <c r="B7" s="80"/>
      <c r="C7" s="116">
        <v>12</v>
      </c>
      <c r="D7" s="80"/>
    </row>
    <row r="8" spans="1:4" ht="12.75">
      <c r="A8" s="114" t="s">
        <v>101</v>
      </c>
      <c r="B8" s="80"/>
      <c r="C8" s="117">
        <v>0.1</v>
      </c>
      <c r="D8" s="80"/>
    </row>
    <row r="9" spans="1:4" ht="12.75">
      <c r="A9" s="114" t="s">
        <v>102</v>
      </c>
      <c r="B9" s="80"/>
      <c r="C9" s="115">
        <v>300000</v>
      </c>
      <c r="D9" s="80"/>
    </row>
    <row r="10" spans="1:4" ht="12.75">
      <c r="A10" s="114" t="s">
        <v>103</v>
      </c>
      <c r="B10" s="80"/>
      <c r="C10" s="117">
        <v>0.2</v>
      </c>
      <c r="D10" s="80"/>
    </row>
    <row r="11" spans="1:4" ht="12.75">
      <c r="A11" s="114" t="s">
        <v>105</v>
      </c>
      <c r="B11" s="80"/>
      <c r="C11" s="80"/>
      <c r="D11" s="80"/>
    </row>
    <row r="12" spans="1:4" ht="12.75">
      <c r="A12" s="114" t="s">
        <v>41</v>
      </c>
      <c r="B12" s="80"/>
      <c r="C12" s="115">
        <v>40000</v>
      </c>
      <c r="D12" s="80"/>
    </row>
    <row r="13" spans="1:4" ht="12.75">
      <c r="A13" s="114" t="s">
        <v>106</v>
      </c>
      <c r="B13" s="80"/>
      <c r="C13" s="115">
        <v>110000</v>
      </c>
      <c r="D13" s="80"/>
    </row>
    <row r="14" spans="1:4" ht="12.75">
      <c r="A14" s="114" t="s">
        <v>107</v>
      </c>
      <c r="B14" s="80"/>
      <c r="C14" s="115">
        <v>5200</v>
      </c>
      <c r="D14" s="80"/>
    </row>
    <row r="15" spans="1:4" ht="12.75">
      <c r="A15" s="114" t="s">
        <v>91</v>
      </c>
      <c r="B15" s="80"/>
      <c r="C15" s="115">
        <v>800</v>
      </c>
      <c r="D15" s="80"/>
    </row>
    <row r="16" spans="1:4" ht="12.75">
      <c r="A16" s="80"/>
      <c r="B16" s="80"/>
      <c r="C16" s="80"/>
      <c r="D16" s="80"/>
    </row>
    <row r="17" spans="1:4" ht="12.75">
      <c r="A17" s="113" t="s">
        <v>108</v>
      </c>
      <c r="B17" s="80"/>
      <c r="C17" s="80"/>
      <c r="D17" s="80"/>
    </row>
    <row r="18" spans="1:4" ht="12.75">
      <c r="A18" s="114" t="s">
        <v>98</v>
      </c>
      <c r="B18" s="80"/>
      <c r="C18" s="115">
        <v>234000</v>
      </c>
      <c r="D18" s="80"/>
    </row>
    <row r="19" spans="1:4" ht="12.75">
      <c r="A19" s="114" t="s">
        <v>99</v>
      </c>
      <c r="B19" s="80"/>
      <c r="C19" s="116">
        <v>13</v>
      </c>
      <c r="D19" s="80"/>
    </row>
    <row r="20" spans="1:4" ht="12.75">
      <c r="A20" s="114" t="s">
        <v>101</v>
      </c>
      <c r="B20" s="80"/>
      <c r="C20" s="117">
        <v>0</v>
      </c>
      <c r="D20" s="80"/>
    </row>
    <row r="21" spans="1:4" ht="12.75">
      <c r="A21" s="114" t="s">
        <v>110</v>
      </c>
      <c r="B21" s="80"/>
      <c r="C21" s="115">
        <v>9000</v>
      </c>
      <c r="D21" s="80"/>
    </row>
    <row r="22" spans="1:4" ht="12.75">
      <c r="A22" s="114" t="s">
        <v>105</v>
      </c>
      <c r="B22" s="80"/>
      <c r="C22" s="80"/>
      <c r="D22" s="80"/>
    </row>
    <row r="23" spans="1:4" ht="12.75">
      <c r="A23" s="114" t="s">
        <v>106</v>
      </c>
      <c r="B23" s="80"/>
      <c r="C23" s="115">
        <v>16350</v>
      </c>
      <c r="D23" s="80"/>
    </row>
    <row r="24" spans="1:4" ht="12.75">
      <c r="A24" s="114" t="s">
        <v>92</v>
      </c>
      <c r="B24" s="80"/>
      <c r="C24" s="115">
        <v>5400</v>
      </c>
      <c r="D24" s="80"/>
    </row>
    <row r="25" spans="1:4" ht="12.75">
      <c r="A25" s="114" t="s">
        <v>109</v>
      </c>
      <c r="B25" s="80"/>
      <c r="C25" s="115">
        <v>78000</v>
      </c>
      <c r="D25" s="80"/>
    </row>
    <row r="26" spans="1:4" ht="12.75">
      <c r="A26" s="80"/>
      <c r="B26" s="80"/>
      <c r="C26" s="80"/>
      <c r="D26" s="80"/>
    </row>
    <row r="27" spans="1:4" ht="12.75">
      <c r="A27" s="114" t="s">
        <v>111</v>
      </c>
      <c r="B27" s="80"/>
      <c r="C27" s="117">
        <v>0.15</v>
      </c>
      <c r="D27" s="80"/>
    </row>
    <row r="28" spans="1:4" ht="12.75">
      <c r="A28" s="114" t="s">
        <v>112</v>
      </c>
      <c r="B28" s="80"/>
      <c r="C28" s="116">
        <v>4</v>
      </c>
      <c r="D28" s="114" t="s">
        <v>113</v>
      </c>
    </row>
    <row r="29" spans="1:4" ht="12.75">
      <c r="A29" s="80"/>
      <c r="B29" s="80"/>
      <c r="C29" s="80"/>
      <c r="D29" s="80"/>
    </row>
  </sheetData>
  <sheetProtection/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9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28.00390625" style="2" customWidth="1"/>
    <col min="2" max="2" width="11.57421875" style="2" bestFit="1" customWidth="1"/>
    <col min="3" max="3" width="12.00390625" style="2" bestFit="1" customWidth="1"/>
    <col min="4" max="4" width="11.140625" style="2" bestFit="1" customWidth="1"/>
    <col min="5" max="5" width="12.00390625" style="2" bestFit="1" customWidth="1"/>
    <col min="6" max="6" width="2.7109375" style="1" customWidth="1"/>
    <col min="7" max="53" width="9.140625" style="1" customWidth="1"/>
    <col min="54" max="16384" width="9.140625" style="2" customWidth="1"/>
  </cols>
  <sheetData>
    <row r="1" spans="3:7" ht="12.75">
      <c r="C1" s="4" t="s">
        <v>0</v>
      </c>
      <c r="D1" s="30"/>
      <c r="F1" s="2"/>
      <c r="G1" s="2"/>
    </row>
    <row r="2" spans="3:7" ht="12.75">
      <c r="C2" s="4" t="s">
        <v>1</v>
      </c>
      <c r="D2" s="30"/>
      <c r="F2" s="2"/>
      <c r="G2" s="2"/>
    </row>
    <row r="3" spans="4:7" ht="12.75">
      <c r="D3" s="5" t="s">
        <v>141</v>
      </c>
      <c r="F3" s="2"/>
      <c r="G3" s="2"/>
    </row>
    <row r="4" spans="4:7" ht="12.75">
      <c r="D4" s="3"/>
      <c r="F4" s="2"/>
      <c r="G4" s="2"/>
    </row>
    <row r="5" spans="1:7" ht="12.75">
      <c r="A5" s="155" t="s">
        <v>135</v>
      </c>
      <c r="B5" s="155"/>
      <c r="C5" s="155"/>
      <c r="D5" s="155"/>
      <c r="E5" s="155"/>
      <c r="F5" s="11"/>
      <c r="G5" s="2"/>
    </row>
    <row r="6" spans="1:7" ht="12.75">
      <c r="A6" s="83"/>
      <c r="B6" s="83"/>
      <c r="C6" s="83"/>
      <c r="D6" s="83"/>
      <c r="E6" s="83"/>
      <c r="F6" s="11"/>
      <c r="G6" s="2"/>
    </row>
    <row r="7" spans="1:7" ht="12.75">
      <c r="A7" s="82" t="s">
        <v>136</v>
      </c>
      <c r="B7" s="82"/>
      <c r="C7" s="82"/>
      <c r="D7" s="82"/>
      <c r="E7" s="82"/>
      <c r="F7" s="11"/>
      <c r="G7" s="2"/>
    </row>
    <row r="8" spans="1:7" ht="12.75">
      <c r="A8" s="11"/>
      <c r="B8" s="148" t="s">
        <v>24</v>
      </c>
      <c r="C8" s="148"/>
      <c r="D8" s="148"/>
      <c r="E8" s="149"/>
      <c r="F8" s="11"/>
      <c r="G8" s="2"/>
    </row>
    <row r="9" spans="1:7" ht="12.75">
      <c r="A9" s="11"/>
      <c r="B9" s="85" t="s">
        <v>35</v>
      </c>
      <c r="C9" s="85" t="s">
        <v>36</v>
      </c>
      <c r="D9" s="85" t="s">
        <v>37</v>
      </c>
      <c r="E9" s="150" t="s">
        <v>26</v>
      </c>
      <c r="F9" s="11"/>
      <c r="G9" s="2"/>
    </row>
    <row r="10" spans="1:7" ht="12.75">
      <c r="A10" s="18" t="s">
        <v>38</v>
      </c>
      <c r="B10" s="151">
        <v>6000</v>
      </c>
      <c r="C10" s="151">
        <v>12000</v>
      </c>
      <c r="D10" s="151">
        <v>15000</v>
      </c>
      <c r="E10" s="151">
        <v>18000</v>
      </c>
      <c r="F10" s="11"/>
      <c r="G10" s="2"/>
    </row>
    <row r="11" spans="1:7" ht="12.75">
      <c r="A11" s="18" t="s">
        <v>39</v>
      </c>
      <c r="B11" s="153"/>
      <c r="C11" s="153"/>
      <c r="D11" s="153"/>
      <c r="E11" s="140"/>
      <c r="F11" s="11"/>
      <c r="G11" s="2"/>
    </row>
    <row r="12" spans="1:7" ht="12.75">
      <c r="A12" s="18" t="s">
        <v>137</v>
      </c>
      <c r="B12" s="154"/>
      <c r="C12" s="154"/>
      <c r="D12" s="154"/>
      <c r="E12" s="144"/>
      <c r="F12" s="11"/>
      <c r="G12" s="2"/>
    </row>
    <row r="13" spans="1:7" ht="12.75">
      <c r="A13" s="18" t="s">
        <v>40</v>
      </c>
      <c r="B13" s="144"/>
      <c r="C13" s="145"/>
      <c r="D13" s="144"/>
      <c r="E13" s="146"/>
      <c r="F13" s="11"/>
      <c r="G13" s="2"/>
    </row>
    <row r="14" spans="1:7" ht="12.75">
      <c r="A14" s="18" t="s">
        <v>104</v>
      </c>
      <c r="B14" s="19"/>
      <c r="C14" s="19"/>
      <c r="D14" s="19"/>
      <c r="E14" s="19"/>
      <c r="F14" s="11"/>
      <c r="G14" s="2"/>
    </row>
    <row r="15" spans="1:7" ht="12.75">
      <c r="A15" s="18" t="s">
        <v>138</v>
      </c>
      <c r="B15" s="152"/>
      <c r="C15" s="152"/>
      <c r="D15" s="152"/>
      <c r="E15" s="147"/>
      <c r="F15" s="11"/>
      <c r="G15" s="2"/>
    </row>
    <row r="16" spans="1:7" ht="12.75">
      <c r="A16" s="18" t="s">
        <v>41</v>
      </c>
      <c r="B16" s="144"/>
      <c r="C16" s="145"/>
      <c r="D16" s="144"/>
      <c r="E16" s="146"/>
      <c r="F16" s="11"/>
      <c r="G16" s="2"/>
    </row>
    <row r="17" spans="1:7" ht="12.75">
      <c r="A17" s="18" t="s">
        <v>118</v>
      </c>
      <c r="B17" s="144"/>
      <c r="C17" s="145"/>
      <c r="D17" s="144"/>
      <c r="E17" s="146"/>
      <c r="F17" s="11"/>
      <c r="G17" s="2"/>
    </row>
    <row r="18" spans="1:7" ht="13.5" thickBot="1">
      <c r="A18" s="18" t="s">
        <v>42</v>
      </c>
      <c r="B18" s="106"/>
      <c r="C18" s="141"/>
      <c r="D18" s="106"/>
      <c r="E18" s="142"/>
      <c r="F18" s="11"/>
      <c r="G18" s="2"/>
    </row>
    <row r="19" spans="1:7" ht="13.5" thickTop="1">
      <c r="A19" s="11"/>
      <c r="B19" s="87">
        <f>IF(B18="","",IF(B18=-170000,"Correct!","Try again!"))</f>
      </c>
      <c r="C19" s="87">
        <f>IF(C18="","",IF(C18=-50000,"Correct!","Try again!"))</f>
      </c>
      <c r="D19" s="87">
        <f>IF(D18="","",IF(D18=40000,"Correct!","Try again!"))</f>
      </c>
      <c r="E19" s="87">
        <f>IF(E18="","",IF(E18=130000,"Correct!","Try again!"))</f>
      </c>
      <c r="F19" s="11"/>
      <c r="G19" s="2"/>
    </row>
    <row r="20" spans="1:7" ht="12.75">
      <c r="A20" s="25" t="s">
        <v>43</v>
      </c>
      <c r="B20" s="11"/>
      <c r="C20" s="11"/>
      <c r="D20" s="11"/>
      <c r="E20" s="11"/>
      <c r="F20" s="11"/>
      <c r="G20" s="2"/>
    </row>
    <row r="21" spans="1:7" ht="12.75">
      <c r="A21" s="18" t="s">
        <v>44</v>
      </c>
      <c r="B21" s="143"/>
      <c r="C21" s="11"/>
      <c r="D21" s="11"/>
      <c r="E21" s="11"/>
      <c r="F21" s="11"/>
      <c r="G21" s="2"/>
    </row>
    <row r="22" spans="1:7" ht="12.75">
      <c r="A22" s="18" t="s">
        <v>45</v>
      </c>
      <c r="B22" s="144"/>
      <c r="C22" s="11"/>
      <c r="D22" s="11"/>
      <c r="E22" s="11"/>
      <c r="F22" s="11"/>
      <c r="G22" s="2"/>
    </row>
    <row r="23" spans="1:7" ht="13.5" thickBot="1">
      <c r="A23" s="18" t="s">
        <v>46</v>
      </c>
      <c r="B23" s="106"/>
      <c r="C23" s="11"/>
      <c r="D23" s="11"/>
      <c r="E23" s="11"/>
      <c r="F23" s="11"/>
      <c r="G23" s="2"/>
    </row>
    <row r="24" spans="1:7" ht="13.5" thickTop="1">
      <c r="A24" s="18" t="s">
        <v>47</v>
      </c>
      <c r="B24" s="143"/>
      <c r="C24" s="11"/>
      <c r="D24" s="11"/>
      <c r="E24" s="11"/>
      <c r="F24" s="11"/>
      <c r="G24" s="2"/>
    </row>
    <row r="25" spans="1:7" ht="13.5" thickBot="1">
      <c r="A25" s="18" t="s">
        <v>48</v>
      </c>
      <c r="B25" s="106"/>
      <c r="C25" s="11"/>
      <c r="D25" s="11"/>
      <c r="E25" s="11"/>
      <c r="F25" s="11"/>
      <c r="G25" s="2"/>
    </row>
    <row r="26" spans="1:7" ht="13.5" thickTop="1">
      <c r="A26" s="11"/>
      <c r="B26" s="87">
        <f>IF(B25="","",IF(B25=110000,"Correct!","Try again!"))</f>
      </c>
      <c r="C26" s="11"/>
      <c r="D26" s="11"/>
      <c r="E26" s="11"/>
      <c r="F26" s="11"/>
      <c r="G26" s="2"/>
    </row>
    <row r="27" spans="6:7" ht="12.75">
      <c r="F27" s="2"/>
      <c r="G27" s="2"/>
    </row>
    <row r="28" spans="1:7" ht="12.75">
      <c r="A28" s="112" t="s">
        <v>139</v>
      </c>
      <c r="B28" s="11"/>
      <c r="C28" s="11"/>
      <c r="D28" s="11"/>
      <c r="E28" s="11"/>
      <c r="F28" s="11"/>
      <c r="G28" s="2"/>
    </row>
    <row r="29" spans="1:7" ht="12.75">
      <c r="A29" s="155" t="s">
        <v>135</v>
      </c>
      <c r="B29" s="155"/>
      <c r="C29" s="155"/>
      <c r="D29" s="155"/>
      <c r="E29" s="155"/>
      <c r="F29" s="11"/>
      <c r="G29" s="2"/>
    </row>
    <row r="30" spans="1:7" ht="12.75">
      <c r="A30" s="16" t="s">
        <v>34</v>
      </c>
      <c r="B30" s="16"/>
      <c r="C30" s="16"/>
      <c r="D30" s="16"/>
      <c r="E30" s="16"/>
      <c r="F30" s="11"/>
      <c r="G30" s="2"/>
    </row>
    <row r="31" spans="1:7" ht="12.75">
      <c r="A31" s="11"/>
      <c r="B31" s="11"/>
      <c r="C31" s="11"/>
      <c r="D31" s="11"/>
      <c r="E31" s="19"/>
      <c r="F31" s="11"/>
      <c r="G31" s="2"/>
    </row>
    <row r="32" spans="1:7" ht="12.75">
      <c r="A32" s="112"/>
      <c r="B32" s="112"/>
      <c r="C32" s="81" t="s">
        <v>11</v>
      </c>
      <c r="D32" s="86">
        <v>0.14</v>
      </c>
      <c r="E32" s="81" t="s">
        <v>12</v>
      </c>
      <c r="F32" s="11"/>
      <c r="G32" s="2"/>
    </row>
    <row r="33" spans="1:7" ht="12.75">
      <c r="A33" s="85" t="s">
        <v>13</v>
      </c>
      <c r="B33" s="85" t="s">
        <v>14</v>
      </c>
      <c r="C33" s="85" t="s">
        <v>15</v>
      </c>
      <c r="D33" s="85" t="s">
        <v>16</v>
      </c>
      <c r="E33" s="85" t="s">
        <v>15</v>
      </c>
      <c r="F33" s="11"/>
      <c r="G33" s="2"/>
    </row>
    <row r="34" spans="1:7" ht="12.75">
      <c r="A34" s="65"/>
      <c r="B34" s="66"/>
      <c r="C34" s="67"/>
      <c r="D34" s="68"/>
      <c r="E34" s="60"/>
      <c r="F34" s="11"/>
      <c r="G34" s="2"/>
    </row>
    <row r="35" spans="1:7" ht="12.75">
      <c r="A35" s="69"/>
      <c r="B35" s="70"/>
      <c r="C35" s="71"/>
      <c r="D35" s="72"/>
      <c r="E35" s="61"/>
      <c r="F35" s="11"/>
      <c r="G35" s="2"/>
    </row>
    <row r="36" spans="1:7" ht="12.75">
      <c r="A36" s="69"/>
      <c r="B36" s="73"/>
      <c r="C36" s="71"/>
      <c r="D36" s="72"/>
      <c r="E36" s="61"/>
      <c r="F36" s="11"/>
      <c r="G36" s="2"/>
    </row>
    <row r="37" spans="1:7" ht="12.75">
      <c r="A37" s="69"/>
      <c r="B37" s="73"/>
      <c r="C37" s="71"/>
      <c r="D37" s="72"/>
      <c r="E37" s="61"/>
      <c r="F37" s="11"/>
      <c r="G37" s="2"/>
    </row>
    <row r="38" spans="1:7" ht="12.75">
      <c r="A38" s="69"/>
      <c r="B38" s="73"/>
      <c r="C38" s="71"/>
      <c r="D38" s="72"/>
      <c r="E38" s="62"/>
      <c r="F38" s="11"/>
      <c r="G38" s="2"/>
    </row>
    <row r="39" spans="1:7" ht="12.75">
      <c r="A39" s="69"/>
      <c r="B39" s="70"/>
      <c r="C39" s="71"/>
      <c r="D39" s="72"/>
      <c r="E39" s="62"/>
      <c r="F39" s="11"/>
      <c r="G39" s="2"/>
    </row>
    <row r="40" spans="1:7" ht="12.75">
      <c r="A40" s="69"/>
      <c r="B40" s="73"/>
      <c r="C40" s="71"/>
      <c r="D40" s="72"/>
      <c r="E40" s="62"/>
      <c r="F40" s="11"/>
      <c r="G40" s="2"/>
    </row>
    <row r="41" spans="1:7" ht="12.75">
      <c r="A41" s="74"/>
      <c r="B41" s="75"/>
      <c r="C41" s="76"/>
      <c r="D41" s="77"/>
      <c r="E41" s="63"/>
      <c r="F41" s="11"/>
      <c r="G41" s="2"/>
    </row>
    <row r="42" spans="1:7" ht="13.5" thickBot="1">
      <c r="A42" s="26" t="s">
        <v>18</v>
      </c>
      <c r="B42" s="26"/>
      <c r="C42" s="26"/>
      <c r="D42" s="27"/>
      <c r="E42" s="64"/>
      <c r="F42" s="11"/>
      <c r="G42" s="2"/>
    </row>
    <row r="43" spans="1:7" ht="13.5" thickTop="1">
      <c r="A43" s="26"/>
      <c r="B43" s="26"/>
      <c r="C43" s="26"/>
      <c r="D43" s="27"/>
      <c r="E43" s="87">
        <f>IF(E42="","",IF(E42=-86000,"Correct!","Try again!"))</f>
      </c>
      <c r="F43" s="11"/>
      <c r="G43" s="2"/>
    </row>
    <row r="44" spans="1:7" ht="12.75">
      <c r="A44" s="26" t="s">
        <v>49</v>
      </c>
      <c r="B44" s="26"/>
      <c r="C44" s="26"/>
      <c r="D44" s="57"/>
      <c r="E44" s="26"/>
      <c r="F44" s="11"/>
      <c r="G44" s="2"/>
    </row>
    <row r="45" spans="1:7" ht="12.75">
      <c r="A45" s="26" t="s">
        <v>50</v>
      </c>
      <c r="B45" s="26"/>
      <c r="C45" s="26"/>
      <c r="D45" s="58"/>
      <c r="E45" s="26"/>
      <c r="F45" s="11"/>
      <c r="G45" s="2"/>
    </row>
    <row r="46" spans="1:7" ht="13.5" thickBot="1">
      <c r="A46" s="26" t="s">
        <v>51</v>
      </c>
      <c r="B46" s="26"/>
      <c r="C46" s="26"/>
      <c r="D46" s="59"/>
      <c r="E46" s="26"/>
      <c r="F46" s="11"/>
      <c r="G46" s="2"/>
    </row>
    <row r="47" spans="1:7" ht="13.5" thickTop="1">
      <c r="A47" s="11"/>
      <c r="B47" s="11"/>
      <c r="C47" s="11"/>
      <c r="D47" s="87">
        <f>IF(D46="","",IF(D46=3.338,"Correct!","Try again!"))</f>
      </c>
      <c r="E47" s="11"/>
      <c r="F47" s="11"/>
      <c r="G47" s="2"/>
    </row>
    <row r="48" spans="6:7" ht="12.75">
      <c r="F48" s="2"/>
      <c r="G48" s="2"/>
    </row>
    <row r="49" spans="6:7" ht="12.75">
      <c r="F49" s="2"/>
      <c r="G49" s="2"/>
    </row>
    <row r="50" spans="6:7" ht="12.75">
      <c r="F50" s="2"/>
      <c r="G50" s="2"/>
    </row>
    <row r="51" spans="6:7" ht="12.75">
      <c r="F51" s="2"/>
      <c r="G51" s="2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</sheetData>
  <sheetProtection password="C690" sheet="1" objects="1" scenarios="1" selectLockedCells="1"/>
  <mergeCells count="2">
    <mergeCell ref="A5:E5"/>
    <mergeCell ref="A29:E29"/>
  </mergeCells>
  <printOptions horizontalCentered="1"/>
  <pageMargins left="0" right="0" top="1" bottom="1" header="0.5" footer="0.5"/>
  <pageSetup horizontalDpi="600" verticalDpi="600" orientation="portrait" r:id="rId3"/>
  <ignoredErrors>
    <ignoredError sqref="B9:D9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8515625" style="9" bestFit="1" customWidth="1"/>
    <col min="2" max="2" width="12.7109375" style="9" bestFit="1" customWidth="1"/>
    <col min="3" max="3" width="9.7109375" style="9" bestFit="1" customWidth="1"/>
    <col min="4" max="4" width="2.7109375" style="9" customWidth="1"/>
    <col min="5" max="16384" width="9.140625" style="9" customWidth="1"/>
  </cols>
  <sheetData>
    <row r="1" spans="1:3" ht="12.75">
      <c r="A1" s="2" t="s">
        <v>140</v>
      </c>
      <c r="B1" s="2"/>
      <c r="C1" s="2"/>
    </row>
    <row r="2" spans="1:3" ht="12.75">
      <c r="A2" s="2"/>
      <c r="B2" s="2"/>
      <c r="C2" s="2"/>
    </row>
    <row r="3" spans="1:4" ht="12.75">
      <c r="A3" s="155" t="s">
        <v>135</v>
      </c>
      <c r="B3" s="155"/>
      <c r="C3" s="155"/>
      <c r="D3" s="80"/>
    </row>
    <row r="4" spans="1:4" ht="12.75">
      <c r="A4" s="16"/>
      <c r="B4" s="16"/>
      <c r="C4" s="16"/>
      <c r="D4" s="80"/>
    </row>
    <row r="5" spans="1:4" ht="12.75">
      <c r="A5" s="11" t="s">
        <v>19</v>
      </c>
      <c r="B5" s="11"/>
      <c r="C5" s="11"/>
      <c r="D5" s="80"/>
    </row>
    <row r="6" spans="1:4" ht="12.75">
      <c r="A6" s="11"/>
      <c r="B6" s="11"/>
      <c r="C6" s="11"/>
      <c r="D6" s="80"/>
    </row>
    <row r="7" spans="1:4" ht="12.75">
      <c r="A7" s="11" t="s">
        <v>20</v>
      </c>
      <c r="B7" s="136">
        <v>315000</v>
      </c>
      <c r="C7" s="11"/>
      <c r="D7" s="80"/>
    </row>
    <row r="8" spans="1:4" ht="12.75">
      <c r="A8" s="11" t="s">
        <v>21</v>
      </c>
      <c r="B8" s="13">
        <v>12</v>
      </c>
      <c r="C8" s="11"/>
      <c r="D8" s="80"/>
    </row>
    <row r="9" spans="1:4" ht="12.75">
      <c r="A9" s="11" t="s">
        <v>100</v>
      </c>
      <c r="B9" s="137">
        <v>15000</v>
      </c>
      <c r="C9" s="11"/>
      <c r="D9" s="80"/>
    </row>
    <row r="10" spans="1:4" ht="12.75">
      <c r="A10" s="11" t="s">
        <v>22</v>
      </c>
      <c r="B10" s="136">
        <v>60000</v>
      </c>
      <c r="C10" s="11"/>
      <c r="D10" s="80"/>
    </row>
    <row r="11" spans="1:4" ht="12.75">
      <c r="A11" s="11"/>
      <c r="B11" s="11"/>
      <c r="C11" s="11"/>
      <c r="D11" s="80"/>
    </row>
    <row r="12" spans="1:4" ht="12.75">
      <c r="A12" s="21" t="s">
        <v>23</v>
      </c>
      <c r="B12" s="11"/>
      <c r="C12" s="11"/>
      <c r="D12" s="80"/>
    </row>
    <row r="13" spans="1:4" ht="12.75">
      <c r="A13" s="11"/>
      <c r="B13" s="22" t="s">
        <v>24</v>
      </c>
      <c r="C13" s="22" t="s">
        <v>25</v>
      </c>
      <c r="D13" s="80"/>
    </row>
    <row r="14" spans="1:4" ht="12.75">
      <c r="A14" s="11"/>
      <c r="B14" s="11">
        <v>1</v>
      </c>
      <c r="C14" s="138">
        <v>6000</v>
      </c>
      <c r="D14" s="80"/>
    </row>
    <row r="15" spans="1:4" ht="12.75">
      <c r="A15" s="11"/>
      <c r="B15" s="11">
        <v>2</v>
      </c>
      <c r="C15" s="138">
        <v>12000</v>
      </c>
      <c r="D15" s="80"/>
    </row>
    <row r="16" spans="1:4" ht="12.75">
      <c r="A16" s="11"/>
      <c r="B16" s="11">
        <v>3</v>
      </c>
      <c r="C16" s="138">
        <v>15000</v>
      </c>
      <c r="D16" s="80"/>
    </row>
    <row r="17" spans="1:4" ht="12.75">
      <c r="A17" s="11"/>
      <c r="B17" s="23" t="s">
        <v>26</v>
      </c>
      <c r="C17" s="138">
        <v>18000</v>
      </c>
      <c r="D17" s="80"/>
    </row>
    <row r="18" spans="1:4" ht="12.75">
      <c r="A18" s="11"/>
      <c r="B18" s="11"/>
      <c r="C18" s="11"/>
      <c r="D18" s="80"/>
    </row>
    <row r="19" spans="1:4" ht="12.75">
      <c r="A19" s="11" t="s">
        <v>27</v>
      </c>
      <c r="B19" s="136">
        <v>35</v>
      </c>
      <c r="C19" s="11"/>
      <c r="D19" s="80"/>
    </row>
    <row r="20" spans="1:4" ht="12.75">
      <c r="A20" s="11" t="s">
        <v>28</v>
      </c>
      <c r="B20" s="136">
        <v>15</v>
      </c>
      <c r="C20" s="11"/>
      <c r="D20" s="80"/>
    </row>
    <row r="21" spans="1:4" ht="12.75">
      <c r="A21" s="11"/>
      <c r="B21" s="11"/>
      <c r="C21" s="11"/>
      <c r="D21" s="80"/>
    </row>
    <row r="22" spans="1:4" ht="12.75">
      <c r="A22" s="21" t="s">
        <v>29</v>
      </c>
      <c r="B22" s="11"/>
      <c r="C22" s="11"/>
      <c r="D22" s="80"/>
    </row>
    <row r="23" spans="1:4" ht="12.75">
      <c r="A23" s="11"/>
      <c r="B23" s="22" t="s">
        <v>24</v>
      </c>
      <c r="C23" s="22" t="s">
        <v>30</v>
      </c>
      <c r="D23" s="80"/>
    </row>
    <row r="24" spans="1:4" ht="12.75">
      <c r="A24" s="11"/>
      <c r="B24" s="24" t="s">
        <v>31</v>
      </c>
      <c r="C24" s="136">
        <v>180000</v>
      </c>
      <c r="D24" s="80"/>
    </row>
    <row r="25" spans="1:4" ht="12.75">
      <c r="A25" s="11"/>
      <c r="B25" s="21">
        <v>3</v>
      </c>
      <c r="C25" s="139">
        <v>150000</v>
      </c>
      <c r="D25" s="80"/>
    </row>
    <row r="26" spans="1:4" ht="12.75">
      <c r="A26" s="11"/>
      <c r="B26" s="24" t="s">
        <v>26</v>
      </c>
      <c r="C26" s="139">
        <v>120000</v>
      </c>
      <c r="D26" s="80"/>
    </row>
    <row r="27" spans="1:4" ht="12.75">
      <c r="A27" s="11"/>
      <c r="B27" s="11"/>
      <c r="C27" s="11"/>
      <c r="D27" s="80"/>
    </row>
    <row r="28" spans="1:4" ht="12.75">
      <c r="A28" s="11" t="s">
        <v>32</v>
      </c>
      <c r="B28" s="136">
        <v>135000</v>
      </c>
      <c r="C28" s="11"/>
      <c r="D28" s="80"/>
    </row>
    <row r="29" spans="1:4" ht="12.75">
      <c r="A29" s="11" t="s">
        <v>33</v>
      </c>
      <c r="B29" s="15">
        <v>0.14</v>
      </c>
      <c r="C29" s="11"/>
      <c r="D29" s="80"/>
    </row>
    <row r="30" spans="1:4" ht="12.75">
      <c r="A30" s="11"/>
      <c r="B30" s="11"/>
      <c r="C30" s="11"/>
      <c r="D30" s="80"/>
    </row>
  </sheetData>
  <sheetProtection/>
  <mergeCells count="1">
    <mergeCell ref="A3:C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RORY</cp:lastModifiedBy>
  <cp:lastPrinted>2009-02-12T18:11:07Z</cp:lastPrinted>
  <dcterms:created xsi:type="dcterms:W3CDTF">2002-04-15T00:07:04Z</dcterms:created>
  <dcterms:modified xsi:type="dcterms:W3CDTF">2010-09-08T00:44:49Z</dcterms:modified>
  <cp:category/>
  <cp:version/>
  <cp:contentType/>
  <cp:contentStatus/>
</cp:coreProperties>
</file>