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9080" windowHeight="8355"/>
  </bookViews>
  <sheets>
    <sheet name="START HERE" sheetId="6" r:id="rId1"/>
    <sheet name="Accounts" sheetId="1" r:id="rId2"/>
    <sheet name="Cereal" sheetId="3" r:id="rId3"/>
    <sheet name="Descriptive Statistics" sheetId="7" r:id="rId4"/>
    <sheet name="Milk Production" sheetId="5" r:id="rId5"/>
    <sheet name="Linear Regression" sheetId="4" r:id="rId6"/>
    <sheet name="Sheet1" sheetId="8" r:id="rId7"/>
  </sheets>
  <calcPr calcId="125725"/>
</workbook>
</file>

<file path=xl/calcChain.xml><?xml version="1.0" encoding="utf-8"?>
<calcChain xmlns="http://schemas.openxmlformats.org/spreadsheetml/2006/main">
  <c r="E10" i="7"/>
  <c r="E16"/>
  <c r="E20"/>
  <c r="E19"/>
  <c r="E18"/>
  <c r="E17"/>
  <c r="E11"/>
  <c r="E15"/>
  <c r="E14"/>
  <c r="E13"/>
  <c r="E12"/>
  <c r="N12" i="5"/>
  <c r="N13"/>
  <c r="O12"/>
  <c r="N14"/>
  <c r="O13"/>
  <c r="N15"/>
  <c r="O14"/>
  <c r="O11"/>
  <c r="J5" i="3"/>
</calcChain>
</file>

<file path=xl/sharedStrings.xml><?xml version="1.0" encoding="utf-8"?>
<sst xmlns="http://schemas.openxmlformats.org/spreadsheetml/2006/main" count="296" uniqueCount="120">
  <si>
    <t>Account Name</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</si>
  <si>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</si>
  <si>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</si>
  <si>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</si>
  <si>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</si>
  <si>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</si>
  <si>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</si>
  <si>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</si>
  <si>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</si>
  <si>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</si>
  <si>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</si>
  <si>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</si>
  <si>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</si>
  <si>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</si>
  <si>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</si>
  <si>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</si>
  <si>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</si>
  <si>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</si>
  <si>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</si>
  <si>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</si>
  <si>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</si>
  <si>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</si>
  <si>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</si>
  <si>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</si>
  <si>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</si>
  <si>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</si>
  <si>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</si>
  <si>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</si>
  <si>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</si>
  <si>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</si>
  <si>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</si>
  <si>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</si>
  <si>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</si>
  <si>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</si>
  <si>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</si>
  <si>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</si>
  <si>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</si>
  <si>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</si>
  <si>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</si>
  <si>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</si>
  <si>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</si>
  <si>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</si>
  <si>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</si>
  <si>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</si>
  <si>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</si>
  <si>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</si>
  <si>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</si>
  <si>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</si>
  <si>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</si>
  <si>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</si>
  <si>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</si>
  <si>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</si>
  <si>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</si>
  <si>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</si>
  <si>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</si>
  <si>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</si>
  <si>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</si>
  <si>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</si>
  <si>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</si>
  <si>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</si>
  <si>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</si>
  <si>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</si>
  <si>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</si>
  <si>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</si>
  <si>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</si>
  <si>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</si>
  <si>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</si>
  <si>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</si>
  <si>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</si>
  <si>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</si>
  <si>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</si>
  <si>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</si>
  <si>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</si>
  <si>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</si>
  <si>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</si>
  <si>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Random Sample</t>
  </si>
  <si>
    <t>Ordered Sample</t>
  </si>
  <si>
    <t>Fiber Type</t>
  </si>
  <si>
    <t>Cost  (cents)</t>
  </si>
  <si>
    <t>Weight           (oz. per serving)</t>
  </si>
  <si>
    <t>Sugar (grams)</t>
  </si>
  <si>
    <t>Calories</t>
  </si>
  <si>
    <t>High Fiber</t>
  </si>
  <si>
    <t>Medium Fiber</t>
  </si>
  <si>
    <t>Low Fiber</t>
  </si>
  <si>
    <t>Frequency</t>
  </si>
  <si>
    <t>Total</t>
  </si>
  <si>
    <t>Milk Production (pounds)</t>
  </si>
  <si>
    <t>Answers:</t>
  </si>
  <si>
    <t>Milk Production</t>
  </si>
  <si>
    <t xml:space="preserve">      Class Limits</t>
  </si>
  <si>
    <t>Midpoint</t>
  </si>
  <si>
    <t>Cumulative</t>
  </si>
  <si>
    <t>Complete table at right.</t>
  </si>
  <si>
    <t>Price</t>
  </si>
  <si>
    <t>Statistic</t>
  </si>
  <si>
    <t>Calculation</t>
  </si>
  <si>
    <t>Excel Command</t>
  </si>
  <si>
    <t>Median</t>
  </si>
  <si>
    <t>Mode</t>
  </si>
  <si>
    <t>=STDEV(A2:A26)</t>
  </si>
  <si>
    <t>Minimum</t>
  </si>
  <si>
    <t>Maximum</t>
  </si>
  <si>
    <t>Range</t>
  </si>
  <si>
    <t>Sample Mean</t>
  </si>
  <si>
    <t>Sample Standard Deviation</t>
  </si>
  <si>
    <t>First Quartile</t>
  </si>
  <si>
    <t>Second Quartile</t>
  </si>
  <si>
    <t>Third Quartile</t>
  </si>
  <si>
    <t>80th Percentile</t>
  </si>
  <si>
    <t>=AVERAGE(A10:A34)</t>
  </si>
  <si>
    <t>=MEDIAN(A10:A34)</t>
  </si>
  <si>
    <t>=MODE(A10:A34)</t>
  </si>
  <si>
    <t>=MIN(A10:A34)</t>
  </si>
  <si>
    <t>=MAX(A10:A34)</t>
  </si>
  <si>
    <t>=MAX(A10:A34)-MIN(A10:A34)</t>
  </si>
  <si>
    <t>=QUARTILE(A10:A34,1)</t>
  </si>
  <si>
    <t>=QUARTILE(A10:A34,2)</t>
  </si>
  <si>
    <t>=QUARTILE(A10:A34,3)</t>
  </si>
  <si>
    <t>=PERCENTILE(A10:A34,0.8)</t>
  </si>
</sst>
</file>

<file path=xl/styles.xml><?xml version="1.0" encoding="utf-8"?>
<styleSheet xmlns="http://schemas.openxmlformats.org/spreadsheetml/2006/main">
  <fonts count="7">
    <font>
      <sz val="10"/>
      <name val="Arial"/>
    </font>
    <font>
      <sz val="8"/>
      <name val="Arial"/>
    </font>
    <font>
      <b/>
      <sz val="10"/>
      <name val="Arial"/>
      <family val="2"/>
    </font>
    <font>
      <b/>
      <sz val="8"/>
      <color indexed="54"/>
      <name val="Arial"/>
      <family val="2"/>
    </font>
    <font>
      <sz val="9"/>
      <name val="Arial"/>
      <family val="2"/>
    </font>
    <font>
      <sz val="10"/>
      <color indexed="18"/>
      <name val="Verdana"/>
      <family val="2"/>
    </font>
    <font>
      <b/>
      <sz val="10"/>
      <color indexed="18"/>
      <name val="Verdana"/>
      <family val="2"/>
    </font>
  </fonts>
  <fills count="4">
    <fill>
      <patternFill patternType="none"/>
    </fill>
    <fill>
      <patternFill patternType="gray125"/>
    </fill>
    <fill>
      <patternFill patternType="solid">
        <fgColor indexed="47"/>
        <bgColor indexed="64"/>
      </patternFill>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0" borderId="0" xfId="0" applyFont="1"/>
    <xf numFmtId="0" fontId="4" fillId="0" borderId="0" xfId="0" applyFont="1"/>
    <xf numFmtId="2" fontId="4" fillId="0" borderId="0" xfId="0" applyNumberFormat="1" applyFont="1"/>
    <xf numFmtId="0" fontId="4" fillId="0" borderId="2" xfId="0" applyFont="1" applyBorder="1"/>
    <xf numFmtId="0" fontId="0" fillId="0" borderId="0" xfId="0" applyFill="1"/>
    <xf numFmtId="0" fontId="5" fillId="0" borderId="0" xfId="0" applyFont="1"/>
    <xf numFmtId="0" fontId="0" fillId="0" borderId="0" xfId="0" applyAlignment="1">
      <alignment horizontal="left" indent="1"/>
    </xf>
    <xf numFmtId="0" fontId="5" fillId="0" borderId="0" xfId="0" applyFont="1" applyAlignment="1">
      <alignment horizontal="left" indent="1"/>
    </xf>
    <xf numFmtId="0" fontId="5" fillId="0" borderId="0" xfId="0" applyFont="1" applyAlignment="1">
      <alignment horizontal="left" indent="2"/>
    </xf>
    <xf numFmtId="0" fontId="6" fillId="0" borderId="0" xfId="0" applyFont="1"/>
    <xf numFmtId="49" fontId="0" fillId="0" borderId="0" xfId="0" quotePrefix="1" applyNumberFormat="1"/>
    <xf numFmtId="0" fontId="0" fillId="0" borderId="0" xfId="0" applyNumberFormat="1"/>
    <xf numFmtId="0" fontId="0" fillId="0" borderId="0" xfId="0" quotePrefix="1"/>
    <xf numFmtId="0" fontId="0" fillId="3" borderId="0" xfId="0" applyFill="1"/>
    <xf numFmtId="0" fontId="2" fillId="3" borderId="3" xfId="0" applyFont="1" applyFill="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10</xdr:col>
      <xdr:colOff>571500</xdr:colOff>
      <xdr:row>29</xdr:row>
      <xdr:rowOff>133350</xdr:rowOff>
    </xdr:to>
    <xdr:sp macro="" textlink="">
      <xdr:nvSpPr>
        <xdr:cNvPr id="5121" name="Text Box 1"/>
        <xdr:cNvSpPr txBox="1">
          <a:spLocks noChangeArrowheads="1"/>
        </xdr:cNvSpPr>
      </xdr:nvSpPr>
      <xdr:spPr bwMode="auto">
        <a:xfrm>
          <a:off x="114300" y="104775"/>
          <a:ext cx="6553200" cy="4724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FF0000"/>
              </a:solidFill>
              <a:latin typeface="Arial"/>
              <a:cs typeface="Arial"/>
            </a:rPr>
            <a:t>Welcome to Our First Lab for MATH 221!!!</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These labs are designed to show you how to use Excel to help with statistical analysis.  If you are familiar with Excel, that is great!  If not, don't worry, we'll show you everything you need to know to successfully work through the labs.  To start, this file contains several worksheets.  The names "Accounts, Cereal, Milk Production, " etc. appear at the bottom.  Each of these worksheets has an assignment for you to complete.  Simply follow the instructions in yellow to complete each worksheet's assignment.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Be sure to view the Tutorials that are associated with each lab.  These Tutorials are interactive presentations of someone actually using Excel to work through examples similar to the labs you are asked to do.</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What You Should Turn In:</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Each lab should consist of ONE file that you turn in.  Use Excel to perform the calculations or generate the graph, but then COPY-and-PASTE your work </a:t>
          </a:r>
          <a:r>
            <a:rPr lang="en-US" sz="1000" b="1" i="0" strike="noStrike">
              <a:solidFill>
                <a:srgbClr val="000000"/>
              </a:solidFill>
              <a:latin typeface="Arial"/>
              <a:cs typeface="Arial"/>
            </a:rPr>
            <a:t>from Excel into Word</a:t>
          </a:r>
          <a:r>
            <a:rPr lang="en-US" sz="1000" b="0" i="0" strike="noStrike">
              <a:solidFill>
                <a:srgbClr val="000000"/>
              </a:solidFill>
              <a:latin typeface="Arial"/>
              <a:cs typeface="Arial"/>
            </a:rPr>
            <a:t>.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To Copy-and-Paste cells (or graphs) from Excel to Word:</a:t>
          </a:r>
        </a:p>
        <a:p>
          <a:pPr algn="l" rtl="0">
            <a:defRPr sz="1000"/>
          </a:pPr>
          <a:r>
            <a:rPr lang="en-US" sz="1000" b="0" i="0" strike="noStrike">
              <a:solidFill>
                <a:srgbClr val="000000"/>
              </a:solidFill>
              <a:latin typeface="Arial"/>
              <a:cs typeface="Arial"/>
            </a:rPr>
            <a:t>1.  Highlight the cells (or select the graph) in Excel you want to copy-and-paste</a:t>
          </a:r>
        </a:p>
        <a:p>
          <a:pPr algn="l" rtl="0">
            <a:defRPr sz="1000"/>
          </a:pPr>
          <a:r>
            <a:rPr lang="en-US" sz="1000" b="0" i="0" strike="noStrike">
              <a:solidFill>
                <a:srgbClr val="000000"/>
              </a:solidFill>
              <a:latin typeface="Arial"/>
              <a:cs typeface="Arial"/>
            </a:rPr>
            <a:t>2.  From the Excel menu, select Edit, then Copy</a:t>
          </a:r>
        </a:p>
        <a:p>
          <a:pPr algn="l" rtl="0">
            <a:defRPr sz="1000"/>
          </a:pPr>
          <a:r>
            <a:rPr lang="en-US" sz="1000" b="0" i="0" strike="noStrike">
              <a:solidFill>
                <a:srgbClr val="000000"/>
              </a:solidFill>
              <a:latin typeface="Arial"/>
              <a:cs typeface="Arial"/>
            </a:rPr>
            <a:t>3.  Go into Word and place the cursor where you want to paste your cells.</a:t>
          </a:r>
        </a:p>
        <a:p>
          <a:pPr algn="l" rtl="0">
            <a:defRPr sz="1000"/>
          </a:pPr>
          <a:r>
            <a:rPr lang="en-US" sz="1000" b="0" i="0" strike="noStrike">
              <a:solidFill>
                <a:srgbClr val="000000"/>
              </a:solidFill>
              <a:latin typeface="Arial"/>
              <a:cs typeface="Arial"/>
            </a:rPr>
            <a:t>4.  From the Word menu, select Edit, then Paste</a:t>
          </a:r>
        </a:p>
        <a:p>
          <a:pPr algn="l" rtl="0">
            <a:defRPr sz="1000"/>
          </a:pPr>
          <a:r>
            <a:rPr lang="en-US" sz="1000" b="0" i="0" strike="noStrike">
              <a:solidFill>
                <a:srgbClr val="000000"/>
              </a:solidFill>
              <a:latin typeface="Arial"/>
              <a:cs typeface="Arial"/>
            </a:rPr>
            <a:t>5.  Your work should have copied itself into Word.</a:t>
          </a:r>
        </a:p>
        <a:p>
          <a:pPr algn="l" rtl="0">
            <a:defRPr sz="1000"/>
          </a:pPr>
          <a:r>
            <a:rPr lang="en-US" sz="1000" b="0" i="0" strike="noStrike">
              <a:solidFill>
                <a:srgbClr val="000000"/>
              </a:solidFill>
              <a:latin typeface="Arial"/>
              <a:cs typeface="Arial"/>
            </a:rPr>
            <a:t>(Note:  Can also right-click to select copy and/or paste.)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Save your ONE Word file using the filename format</a:t>
          </a:r>
          <a:r>
            <a:rPr lang="en-US" sz="1000" b="0" i="0" strike="noStrike">
              <a:solidFill>
                <a:srgbClr val="000000"/>
              </a:solidFill>
              <a:latin typeface="Arial"/>
              <a:cs typeface="Arial"/>
            </a:rPr>
            <a:t> "lastname_firstinitial_week#lab".  For example, if you are Albert Einstein and you are submitting your Week 6 lab, the filename should be "einstein_a_week6lab".</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0</xdr:row>
      <xdr:rowOff>276225</xdr:rowOff>
    </xdr:from>
    <xdr:to>
      <xdr:col>6</xdr:col>
      <xdr:colOff>457200</xdr:colOff>
      <xdr:row>17</xdr:row>
      <xdr:rowOff>57150</xdr:rowOff>
    </xdr:to>
    <xdr:sp macro="" textlink="">
      <xdr:nvSpPr>
        <xdr:cNvPr id="2049" name="Text Box 1"/>
        <xdr:cNvSpPr txBox="1">
          <a:spLocks noChangeArrowheads="1"/>
        </xdr:cNvSpPr>
      </xdr:nvSpPr>
      <xdr:spPr bwMode="auto">
        <a:xfrm>
          <a:off x="1457325" y="276225"/>
          <a:ext cx="2657475" cy="26955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Randomly select 20 of the accounts at left.  (You may want to add a numerical column beside the account names!)  Use the column at right (Random Sample) to list the raw account numbers.  Then, order the column to create an ordered list.</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Question:</a:t>
          </a:r>
          <a:r>
            <a:rPr lang="en-US" sz="1000" b="0" i="0" strike="noStrike">
              <a:solidFill>
                <a:srgbClr val="000000"/>
              </a:solidFill>
              <a:latin typeface="Arial"/>
              <a:cs typeface="Arial"/>
            </a:rPr>
            <a:t>  Why is it important for the auditor to randomly select files for auditing?  Why not just audit all of the files?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Be sure to COPY-and-PASTE your Ordered Sample column into your Word document.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1</xdr:row>
      <xdr:rowOff>28575</xdr:rowOff>
    </xdr:from>
    <xdr:to>
      <xdr:col>7</xdr:col>
      <xdr:colOff>209550</xdr:colOff>
      <xdr:row>3</xdr:row>
      <xdr:rowOff>85725</xdr:rowOff>
    </xdr:to>
    <xdr:sp macro="" textlink="">
      <xdr:nvSpPr>
        <xdr:cNvPr id="1025" name="Text Box 1"/>
        <xdr:cNvSpPr txBox="1">
          <a:spLocks noChangeArrowheads="1"/>
        </xdr:cNvSpPr>
      </xdr:nvSpPr>
      <xdr:spPr bwMode="auto">
        <a:xfrm>
          <a:off x="3105150" y="457200"/>
          <a:ext cx="137160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variables reflect </a:t>
          </a:r>
          <a:r>
            <a:rPr lang="en-US" sz="1000" b="1" i="0" strike="noStrike">
              <a:solidFill>
                <a:srgbClr val="000000"/>
              </a:solidFill>
              <a:latin typeface="Arial"/>
              <a:cs typeface="Arial"/>
            </a:rPr>
            <a:t>per serving </a:t>
          </a:r>
          <a:r>
            <a:rPr lang="en-US" sz="1000" b="0" i="0" strike="noStrike">
              <a:solidFill>
                <a:srgbClr val="000000"/>
              </a:solidFill>
              <a:latin typeface="Arial"/>
              <a:cs typeface="Arial"/>
            </a:rPr>
            <a:t>values</a:t>
          </a:r>
        </a:p>
      </xdr:txBody>
    </xdr:sp>
    <xdr:clientData/>
  </xdr:twoCellAnchor>
  <xdr:twoCellAnchor>
    <xdr:from>
      <xdr:col>5</xdr:col>
      <xdr:colOff>28575</xdr:colOff>
      <xdr:row>5</xdr:row>
      <xdr:rowOff>57150</xdr:rowOff>
    </xdr:from>
    <xdr:to>
      <xdr:col>7</xdr:col>
      <xdr:colOff>123825</xdr:colOff>
      <xdr:row>9</xdr:row>
      <xdr:rowOff>19050</xdr:rowOff>
    </xdr:to>
    <xdr:sp macro="" textlink="">
      <xdr:nvSpPr>
        <xdr:cNvPr id="1026" name="Text Box 2"/>
        <xdr:cNvSpPr txBox="1">
          <a:spLocks noChangeArrowheads="1"/>
        </xdr:cNvSpPr>
      </xdr:nvSpPr>
      <xdr:spPr bwMode="auto">
        <a:xfrm>
          <a:off x="3076575" y="1143000"/>
          <a:ext cx="1314450" cy="609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Variable A:  </a:t>
          </a:r>
          <a:r>
            <a:rPr lang="en-US" sz="1000" b="0" i="0" strike="noStrike">
              <a:solidFill>
                <a:srgbClr val="000000"/>
              </a:solidFill>
              <a:latin typeface="Arial"/>
              <a:cs typeface="Arial"/>
            </a:rPr>
            <a:t>Nominal</a:t>
          </a: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Variables B - E</a:t>
          </a:r>
          <a:r>
            <a:rPr lang="en-US" sz="1000" b="0" i="0" strike="noStrike">
              <a:solidFill>
                <a:srgbClr val="000000"/>
              </a:solidFill>
              <a:latin typeface="Arial"/>
              <a:cs typeface="Arial"/>
            </a:rPr>
            <a:t>:  Ratio</a:t>
          </a:r>
        </a:p>
      </xdr:txBody>
    </xdr:sp>
    <xdr:clientData/>
  </xdr:twoCellAnchor>
  <xdr:twoCellAnchor>
    <xdr:from>
      <xdr:col>7</xdr:col>
      <xdr:colOff>590550</xdr:colOff>
      <xdr:row>5</xdr:row>
      <xdr:rowOff>152400</xdr:rowOff>
    </xdr:from>
    <xdr:to>
      <xdr:col>14</xdr:col>
      <xdr:colOff>152400</xdr:colOff>
      <xdr:row>13</xdr:row>
      <xdr:rowOff>85725</xdr:rowOff>
    </xdr:to>
    <xdr:sp macro="" textlink="">
      <xdr:nvSpPr>
        <xdr:cNvPr id="1027" name="Text Box 3"/>
        <xdr:cNvSpPr txBox="1">
          <a:spLocks noChangeArrowheads="1"/>
        </xdr:cNvSpPr>
      </xdr:nvSpPr>
      <xdr:spPr bwMode="auto">
        <a:xfrm>
          <a:off x="4857750" y="1238250"/>
          <a:ext cx="4133850" cy="12287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above table was created from the data given at left.  The table must be created in order to generate various graphs in Excel.</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Use the table above to </a:t>
          </a:r>
          <a:r>
            <a:rPr lang="en-US" sz="1000" b="1" i="0" strike="noStrike">
              <a:solidFill>
                <a:srgbClr val="000000"/>
              </a:solidFill>
              <a:latin typeface="Arial"/>
              <a:cs typeface="Arial"/>
            </a:rPr>
            <a:t>generate a bar chart and a pie chart</a:t>
          </a:r>
          <a:r>
            <a:rPr lang="en-US" sz="1000" b="0" i="0" strike="noStrike">
              <a:solidFill>
                <a:srgbClr val="000000"/>
              </a:solidFill>
              <a:latin typeface="Arial"/>
              <a:cs typeface="Arial"/>
            </a:rPr>
            <a:t>.  Feel free to get creative, but stay within the guidelines of "good practice".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85725</xdr:rowOff>
    </xdr:from>
    <xdr:to>
      <xdr:col>8</xdr:col>
      <xdr:colOff>0</xdr:colOff>
      <xdr:row>6</xdr:row>
      <xdr:rowOff>19050</xdr:rowOff>
    </xdr:to>
    <xdr:sp macro="" textlink="">
      <xdr:nvSpPr>
        <xdr:cNvPr id="6145" name="Text Box 1"/>
        <xdr:cNvSpPr txBox="1">
          <a:spLocks noChangeArrowheads="1"/>
        </xdr:cNvSpPr>
      </xdr:nvSpPr>
      <xdr:spPr bwMode="auto">
        <a:xfrm>
          <a:off x="228600" y="85725"/>
          <a:ext cx="5000625" cy="9048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Descriptive Statistics Example</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selling prices of several homes are listed below.  Find the following descriptive statistics:  sample mean, sample standard deviation, median, mode, minimum, maximum, range, first quartile, second quartile, third quartile and 80th percentile.</a:t>
          </a:r>
        </a:p>
      </xdr:txBody>
    </xdr:sp>
    <xdr:clientData/>
  </xdr:twoCellAnchor>
  <xdr:twoCellAnchor>
    <xdr:from>
      <xdr:col>2</xdr:col>
      <xdr:colOff>85725</xdr:colOff>
      <xdr:row>22</xdr:row>
      <xdr:rowOff>85725</xdr:rowOff>
    </xdr:from>
    <xdr:to>
      <xdr:col>6</xdr:col>
      <xdr:colOff>552450</xdr:colOff>
      <xdr:row>28</xdr:row>
      <xdr:rowOff>152400</xdr:rowOff>
    </xdr:to>
    <xdr:sp macro="" textlink="">
      <xdr:nvSpPr>
        <xdr:cNvPr id="6146" name="Text Box 2"/>
        <xdr:cNvSpPr txBox="1">
          <a:spLocks noChangeArrowheads="1"/>
        </xdr:cNvSpPr>
      </xdr:nvSpPr>
      <xdr:spPr bwMode="auto">
        <a:xfrm>
          <a:off x="1304925" y="3657600"/>
          <a:ext cx="3257550" cy="10382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a:t>
          </a:r>
          <a:r>
            <a:rPr lang="en-US" sz="1000" b="1" i="0" strike="noStrike">
              <a:solidFill>
                <a:srgbClr val="000000"/>
              </a:solidFill>
              <a:latin typeface="Arial"/>
              <a:cs typeface="Arial"/>
            </a:rPr>
            <a:t>Excel Command</a:t>
          </a:r>
          <a:r>
            <a:rPr lang="en-US" sz="1000" b="0" i="0" strike="noStrike">
              <a:solidFill>
                <a:srgbClr val="000000"/>
              </a:solidFill>
              <a:latin typeface="Arial"/>
              <a:cs typeface="Arial"/>
            </a:rPr>
            <a:t> column shows the required entry to generate the value in the </a:t>
          </a:r>
          <a:r>
            <a:rPr lang="en-US" sz="1000" b="1" i="0" strike="noStrike">
              <a:solidFill>
                <a:srgbClr val="000000"/>
              </a:solidFill>
              <a:latin typeface="Arial"/>
              <a:cs typeface="Arial"/>
            </a:rPr>
            <a:t>Calculation</a:t>
          </a:r>
          <a:r>
            <a:rPr lang="en-US" sz="1000" b="0" i="0" strike="noStrike">
              <a:solidFill>
                <a:srgbClr val="000000"/>
              </a:solidFill>
              <a:latin typeface="Arial"/>
              <a:cs typeface="Arial"/>
            </a:rPr>
            <a:t> column.  You can type the Excel commands in any cell.  The A10:A34 references the cells the Price data is in.  You will need to change the A10:A34 to reflect the cells corresponding to your data set.</a:t>
          </a:r>
        </a:p>
        <a:p>
          <a:pPr algn="l"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0</xdr:row>
      <xdr:rowOff>76200</xdr:rowOff>
    </xdr:from>
    <xdr:to>
      <xdr:col>12</xdr:col>
      <xdr:colOff>447675</xdr:colOff>
      <xdr:row>5</xdr:row>
      <xdr:rowOff>47625</xdr:rowOff>
    </xdr:to>
    <xdr:sp macro="" textlink="">
      <xdr:nvSpPr>
        <xdr:cNvPr id="3073" name="Text Box 1"/>
        <xdr:cNvSpPr txBox="1">
          <a:spLocks noChangeArrowheads="1"/>
        </xdr:cNvSpPr>
      </xdr:nvSpPr>
      <xdr:spPr bwMode="auto">
        <a:xfrm>
          <a:off x="1819275" y="76200"/>
          <a:ext cx="5943600" cy="7810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Answer each question below.  Place your answers in the column at right titled "Answers".  Be sure to review the Tutorials for this lab.  The Tutorials are designed to help you become comfortable with Excel.</a:t>
          </a:r>
        </a:p>
      </xdr:txBody>
    </xdr:sp>
    <xdr:clientData/>
  </xdr:twoCellAnchor>
  <xdr:twoCellAnchor>
    <xdr:from>
      <xdr:col>2</xdr:col>
      <xdr:colOff>114300</xdr:colOff>
      <xdr:row>7</xdr:row>
      <xdr:rowOff>0</xdr:rowOff>
    </xdr:from>
    <xdr:to>
      <xdr:col>8</xdr:col>
      <xdr:colOff>228600</xdr:colOff>
      <xdr:row>36</xdr:row>
      <xdr:rowOff>76200</xdr:rowOff>
    </xdr:to>
    <xdr:sp macro="" textlink="">
      <xdr:nvSpPr>
        <xdr:cNvPr id="3074" name="Text Box 2"/>
        <xdr:cNvSpPr txBox="1">
          <a:spLocks noChangeArrowheads="1"/>
        </xdr:cNvSpPr>
      </xdr:nvSpPr>
      <xdr:spPr bwMode="auto">
        <a:xfrm>
          <a:off x="1333500" y="1133475"/>
          <a:ext cx="3771900" cy="47720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Questions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1.</a:t>
          </a:r>
          <a:r>
            <a:rPr lang="en-US" sz="1000" b="0" i="0" strike="noStrike">
              <a:solidFill>
                <a:srgbClr val="000000"/>
              </a:solidFill>
              <a:latin typeface="Arial"/>
              <a:cs typeface="Arial"/>
            </a:rPr>
            <a:t>  Find the sample mean.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2.</a:t>
          </a:r>
          <a:r>
            <a:rPr lang="en-US" sz="1000" b="0" i="0" strike="noStrike">
              <a:solidFill>
                <a:srgbClr val="000000"/>
              </a:solidFill>
              <a:latin typeface="Arial"/>
              <a:cs typeface="Arial"/>
            </a:rPr>
            <a:t>  Find the sample standard deviation.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3.</a:t>
          </a:r>
          <a:r>
            <a:rPr lang="en-US" sz="1000" b="0" i="0" strike="noStrike">
              <a:solidFill>
                <a:srgbClr val="000000"/>
              </a:solidFill>
              <a:latin typeface="Arial"/>
              <a:cs typeface="Arial"/>
            </a:rPr>
            <a:t>  Make a frequency distribution for the data.  Distribution is started at right.</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4.</a:t>
          </a:r>
          <a:r>
            <a:rPr lang="en-US" sz="1000" b="0" i="0" strike="noStrike">
              <a:solidFill>
                <a:srgbClr val="000000"/>
              </a:solidFill>
              <a:latin typeface="Arial"/>
              <a:cs typeface="Arial"/>
            </a:rPr>
            <a:t>  Create a histogram for the data.  Does the data appear bell-shaped?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5. </a:t>
          </a:r>
          <a:r>
            <a:rPr lang="en-US" sz="1000" b="0" i="0" strike="noStrike">
              <a:solidFill>
                <a:srgbClr val="000000"/>
              </a:solidFill>
              <a:latin typeface="Arial"/>
              <a:cs typeface="Arial"/>
            </a:rPr>
            <a:t> What true percent of the data lies within one standard deviations of the mean?  Within two standard deviations of the mean?  How do these results agree with the Empirical Rule?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6.</a:t>
          </a:r>
          <a:r>
            <a:rPr lang="en-US" sz="1000" b="0" i="0" strike="noStrike">
              <a:solidFill>
                <a:srgbClr val="000000"/>
              </a:solidFill>
              <a:latin typeface="Arial"/>
              <a:cs typeface="Arial"/>
            </a:rPr>
            <a:t>  Find the median of the milk production.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7. </a:t>
          </a:r>
          <a:r>
            <a:rPr lang="en-US" sz="1000" b="0" i="0" strike="noStrike">
              <a:solidFill>
                <a:srgbClr val="000000"/>
              </a:solidFill>
              <a:latin typeface="Arial"/>
              <a:cs typeface="Arial"/>
            </a:rPr>
            <a:t> Find the maximum and the minimum value.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8. </a:t>
          </a:r>
          <a:r>
            <a:rPr lang="en-US" sz="1000" b="0" i="0" strike="noStrike">
              <a:solidFill>
                <a:srgbClr val="000000"/>
              </a:solidFill>
              <a:latin typeface="Arial"/>
              <a:cs typeface="Arial"/>
            </a:rPr>
            <a:t> What is the range?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9. </a:t>
          </a:r>
          <a:r>
            <a:rPr lang="en-US" sz="1000" b="0" i="0" strike="noStrike">
              <a:solidFill>
                <a:srgbClr val="000000"/>
              </a:solidFill>
              <a:latin typeface="Arial"/>
              <a:cs typeface="Arial"/>
            </a:rPr>
            <a:t> What is the first Quartile?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10. </a:t>
          </a:r>
          <a:r>
            <a:rPr lang="en-US" sz="1000" b="0" i="0" strike="noStrike">
              <a:solidFill>
                <a:srgbClr val="000000"/>
              </a:solidFill>
              <a:latin typeface="Arial"/>
              <a:cs typeface="Arial"/>
            </a:rPr>
            <a:t> What is the second Quartile?  (What is this also called?)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11.</a:t>
          </a:r>
          <a:r>
            <a:rPr lang="en-US" sz="1000" b="0" i="0" strike="noStrike">
              <a:solidFill>
                <a:srgbClr val="000000"/>
              </a:solidFill>
              <a:latin typeface="Arial"/>
              <a:cs typeface="Arial"/>
            </a:rPr>
            <a:t>  What is the third Quartile?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12. </a:t>
          </a:r>
          <a:r>
            <a:rPr lang="en-US" sz="1000" b="0" i="0" strike="noStrike">
              <a:solidFill>
                <a:srgbClr val="000000"/>
              </a:solidFill>
              <a:latin typeface="Arial"/>
              <a:cs typeface="Arial"/>
            </a:rPr>
            <a:t> What is the 80th percentile?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57150</xdr:colOff>
      <xdr:row>1</xdr:row>
      <xdr:rowOff>28575</xdr:rowOff>
    </xdr:from>
    <xdr:to>
      <xdr:col>7</xdr:col>
      <xdr:colOff>209550</xdr:colOff>
      <xdr:row>3</xdr:row>
      <xdr:rowOff>85725</xdr:rowOff>
    </xdr:to>
    <xdr:sp macro="" textlink="">
      <xdr:nvSpPr>
        <xdr:cNvPr id="4097" name="Text Box 1"/>
        <xdr:cNvSpPr txBox="1">
          <a:spLocks noChangeArrowheads="1"/>
        </xdr:cNvSpPr>
      </xdr:nvSpPr>
      <xdr:spPr bwMode="auto">
        <a:xfrm>
          <a:off x="3105150" y="457200"/>
          <a:ext cx="137160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variables reflect </a:t>
          </a:r>
          <a:r>
            <a:rPr lang="en-US" sz="1000" b="1" i="0" strike="noStrike">
              <a:solidFill>
                <a:srgbClr val="000000"/>
              </a:solidFill>
              <a:latin typeface="Arial"/>
              <a:cs typeface="Arial"/>
            </a:rPr>
            <a:t>per serving </a:t>
          </a:r>
          <a:r>
            <a:rPr lang="en-US" sz="1000" b="0" i="0" strike="noStrike">
              <a:solidFill>
                <a:srgbClr val="000000"/>
              </a:solidFill>
              <a:latin typeface="Arial"/>
              <a:cs typeface="Arial"/>
            </a:rPr>
            <a:t>values</a:t>
          </a:r>
        </a:p>
      </xdr:txBody>
    </xdr:sp>
    <xdr:clientData/>
  </xdr:twoCellAnchor>
  <xdr:twoCellAnchor>
    <xdr:from>
      <xdr:col>5</xdr:col>
      <xdr:colOff>28575</xdr:colOff>
      <xdr:row>5</xdr:row>
      <xdr:rowOff>57150</xdr:rowOff>
    </xdr:from>
    <xdr:to>
      <xdr:col>7</xdr:col>
      <xdr:colOff>123825</xdr:colOff>
      <xdr:row>8</xdr:row>
      <xdr:rowOff>142875</xdr:rowOff>
    </xdr:to>
    <xdr:sp macro="" textlink="">
      <xdr:nvSpPr>
        <xdr:cNvPr id="4098" name="Text Box 2"/>
        <xdr:cNvSpPr txBox="1">
          <a:spLocks noChangeArrowheads="1"/>
        </xdr:cNvSpPr>
      </xdr:nvSpPr>
      <xdr:spPr bwMode="auto">
        <a:xfrm>
          <a:off x="3076575" y="1133475"/>
          <a:ext cx="1314450" cy="571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Variable A:  </a:t>
          </a:r>
          <a:r>
            <a:rPr lang="en-US" sz="1000" b="0" i="0" strike="noStrike">
              <a:solidFill>
                <a:srgbClr val="000000"/>
              </a:solidFill>
              <a:latin typeface="Arial"/>
              <a:cs typeface="Arial"/>
            </a:rPr>
            <a:t>Nominal</a:t>
          </a: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Variables B - E</a:t>
          </a:r>
          <a:r>
            <a:rPr lang="en-US" sz="1000" b="0" i="0" strike="noStrike">
              <a:solidFill>
                <a:srgbClr val="000000"/>
              </a:solidFill>
              <a:latin typeface="Arial"/>
              <a:cs typeface="Arial"/>
            </a:rPr>
            <a:t>:  Ratio</a:t>
          </a:r>
        </a:p>
      </xdr:txBody>
    </xdr:sp>
    <xdr:clientData/>
  </xdr:twoCellAnchor>
  <xdr:twoCellAnchor>
    <xdr:from>
      <xdr:col>7</xdr:col>
      <xdr:colOff>514350</xdr:colOff>
      <xdr:row>0</xdr:row>
      <xdr:rowOff>238125</xdr:rowOff>
    </xdr:from>
    <xdr:to>
      <xdr:col>14</xdr:col>
      <xdr:colOff>114300</xdr:colOff>
      <xdr:row>16</xdr:row>
      <xdr:rowOff>85725</xdr:rowOff>
    </xdr:to>
    <xdr:sp macro="" textlink="">
      <xdr:nvSpPr>
        <xdr:cNvPr id="4099" name="Text Box 3"/>
        <xdr:cNvSpPr txBox="1">
          <a:spLocks noChangeArrowheads="1"/>
        </xdr:cNvSpPr>
      </xdr:nvSpPr>
      <xdr:spPr bwMode="auto">
        <a:xfrm>
          <a:off x="4781550" y="238125"/>
          <a:ext cx="3867150" cy="27051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Use the data at left to analyze the relationship between:</a:t>
          </a:r>
        </a:p>
        <a:p>
          <a:pPr algn="l" rtl="0">
            <a:defRPr sz="1000"/>
          </a:pPr>
          <a:r>
            <a:rPr lang="en-US" sz="1000" b="0" i="0" strike="noStrike">
              <a:solidFill>
                <a:srgbClr val="000000"/>
              </a:solidFill>
              <a:latin typeface="Arial"/>
              <a:cs typeface="Arial"/>
            </a:rPr>
            <a:t>    sugar (x) and calories (y)</a:t>
          </a:r>
        </a:p>
        <a:p>
          <a:pPr algn="l" rtl="0">
            <a:defRPr sz="1000"/>
          </a:pPr>
          <a:r>
            <a:rPr lang="en-US" sz="1000" b="0" i="0" strike="noStrike">
              <a:solidFill>
                <a:srgbClr val="000000"/>
              </a:solidFill>
              <a:latin typeface="Arial"/>
              <a:cs typeface="Arial"/>
            </a:rPr>
            <a:t>    sugar (x) and cost (y)</a:t>
          </a:r>
        </a:p>
        <a:p>
          <a:pPr algn="l" rtl="0">
            <a:defRPr sz="1000"/>
          </a:pPr>
          <a:r>
            <a:rPr lang="en-US" sz="1000" b="0" i="0" strike="noStrike">
              <a:solidFill>
                <a:srgbClr val="000000"/>
              </a:solidFill>
              <a:latin typeface="Arial"/>
              <a:cs typeface="Arial"/>
            </a:rPr>
            <a:t>    weight (x) and cost (y)</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each pairing, do the following:</a:t>
          </a:r>
        </a:p>
        <a:p>
          <a:pPr algn="l" rtl="0">
            <a:defRPr sz="1000"/>
          </a:pPr>
          <a:r>
            <a:rPr lang="en-US" sz="1000" b="0" i="0" strike="noStrike">
              <a:solidFill>
                <a:srgbClr val="000000"/>
              </a:solidFill>
              <a:latin typeface="Arial"/>
              <a:cs typeface="Arial"/>
            </a:rPr>
            <a:t>1.  Make a scatter plot.  </a:t>
          </a:r>
        </a:p>
        <a:p>
          <a:pPr algn="l" rtl="0">
            <a:defRPr sz="1000"/>
          </a:pPr>
          <a:r>
            <a:rPr lang="en-US" sz="1000" b="0" i="0" strike="noStrike">
              <a:solidFill>
                <a:srgbClr val="000000"/>
              </a:solidFill>
              <a:latin typeface="Arial"/>
              <a:cs typeface="Arial"/>
            </a:rPr>
            <a:t>2.  Insert the "line of best fit" (regression line) into the scatter plot.  </a:t>
          </a:r>
        </a:p>
        <a:p>
          <a:pPr algn="l" rtl="0">
            <a:defRPr sz="1000"/>
          </a:pPr>
          <a:r>
            <a:rPr lang="en-US" sz="1000" b="0" i="0" strike="noStrike">
              <a:solidFill>
                <a:srgbClr val="000000"/>
              </a:solidFill>
              <a:latin typeface="Arial"/>
              <a:cs typeface="Arial"/>
            </a:rPr>
            <a:t>3.  Display the corresponding regression equation on the chart.</a:t>
          </a:r>
        </a:p>
        <a:p>
          <a:pPr algn="l" rtl="0">
            <a:defRPr sz="1000"/>
          </a:pPr>
          <a:r>
            <a:rPr lang="en-US" sz="1000" b="0" i="0" strike="noStrike">
              <a:solidFill>
                <a:srgbClr val="000000"/>
              </a:solidFill>
              <a:latin typeface="Arial"/>
              <a:cs typeface="Arial"/>
            </a:rPr>
            <a:t>4.  Calculate the correlation coefficient using the CORREL function</a:t>
          </a:r>
        </a:p>
        <a:p>
          <a:pPr algn="l" rtl="0">
            <a:defRPr sz="1000"/>
          </a:pPr>
          <a:r>
            <a:rPr lang="en-US" sz="1000" b="0" i="0" strike="noStrike">
              <a:solidFill>
                <a:srgbClr val="000000"/>
              </a:solidFill>
              <a:latin typeface="Arial"/>
              <a:cs typeface="Arial"/>
            </a:rPr>
            <a:t>     and show this on the chart.</a:t>
          </a:r>
        </a:p>
        <a:p>
          <a:pPr algn="l" rtl="0">
            <a:defRPr sz="1000"/>
          </a:pPr>
          <a:r>
            <a:rPr lang="en-US" sz="1000" b="0" i="0" strike="noStrike">
              <a:solidFill>
                <a:srgbClr val="000000"/>
              </a:solidFill>
              <a:latin typeface="Arial"/>
              <a:cs typeface="Arial"/>
            </a:rPr>
            <a:t>5.  Discuss the relationship between the x- and y-variables.  Do they</a:t>
          </a:r>
        </a:p>
        <a:p>
          <a:pPr algn="l" rtl="0">
            <a:defRPr sz="1000"/>
          </a:pPr>
          <a:r>
            <a:rPr lang="en-US" sz="1000" b="0" i="0" strike="noStrike">
              <a:solidFill>
                <a:srgbClr val="000000"/>
              </a:solidFill>
              <a:latin typeface="Arial"/>
              <a:cs typeface="Arial"/>
            </a:rPr>
            <a:t>     follow a linear relationship?  Explain.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M14" sqref="M14"/>
    </sheetView>
  </sheetViews>
  <sheetFormatPr defaultRowHeight="12.75"/>
  <sheetData/>
  <phoneticPr fontId="1"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J75"/>
  <sheetViews>
    <sheetView workbookViewId="0">
      <selection activeCell="B7" sqref="B7"/>
    </sheetView>
  </sheetViews>
  <sheetFormatPr defaultRowHeight="12.75"/>
  <sheetData>
    <row r="1" spans="1:10" ht="25.5">
      <c r="A1" s="2" t="s">
        <v>0</v>
      </c>
      <c r="C1" s="3"/>
      <c r="H1" s="2" t="s">
        <v>75</v>
      </c>
      <c r="I1" s="1"/>
      <c r="J1" s="2" t="s">
        <v>76</v>
      </c>
    </row>
    <row r="2" spans="1:10">
      <c r="A2" t="s">
        <v>1</v>
      </c>
      <c r="C2" s="10"/>
      <c r="D2" s="10"/>
      <c r="E2" s="10"/>
      <c r="F2" s="10"/>
      <c r="G2" s="10"/>
    </row>
    <row r="3" spans="1:10">
      <c r="A3" t="s">
        <v>2</v>
      </c>
      <c r="C3" s="10"/>
      <c r="D3" s="10"/>
      <c r="E3" s="10"/>
      <c r="F3" s="10"/>
      <c r="G3" s="10"/>
    </row>
    <row r="4" spans="1:10">
      <c r="A4" t="s">
        <v>3</v>
      </c>
      <c r="C4" s="10"/>
      <c r="D4" s="10"/>
      <c r="E4" s="10"/>
      <c r="F4" s="10"/>
      <c r="G4" s="10"/>
    </row>
    <row r="5" spans="1:10">
      <c r="A5" t="s">
        <v>4</v>
      </c>
      <c r="C5" s="10"/>
      <c r="D5" s="10"/>
      <c r="E5" s="10"/>
      <c r="F5" s="10"/>
      <c r="G5" s="10"/>
    </row>
    <row r="6" spans="1:10">
      <c r="A6" t="s">
        <v>5</v>
      </c>
      <c r="C6" s="10"/>
      <c r="D6" s="10"/>
      <c r="E6" s="10"/>
      <c r="F6" s="10"/>
      <c r="G6" s="10"/>
    </row>
    <row r="7" spans="1:10">
      <c r="A7" t="s">
        <v>6</v>
      </c>
    </row>
    <row r="8" spans="1:10">
      <c r="A8" t="s">
        <v>7</v>
      </c>
    </row>
    <row r="9" spans="1:10">
      <c r="A9" t="s">
        <v>8</v>
      </c>
    </row>
    <row r="10" spans="1:10">
      <c r="A10" t="s">
        <v>9</v>
      </c>
    </row>
    <row r="11" spans="1:10">
      <c r="A11" t="s">
        <v>10</v>
      </c>
    </row>
    <row r="12" spans="1:10">
      <c r="A12" t="s">
        <v>11</v>
      </c>
    </row>
    <row r="13" spans="1:10">
      <c r="A13" t="s">
        <v>12</v>
      </c>
    </row>
    <row r="14" spans="1:10">
      <c r="A14" t="s">
        <v>13</v>
      </c>
    </row>
    <row r="15" spans="1:10">
      <c r="A15" t="s">
        <v>14</v>
      </c>
    </row>
    <row r="16" spans="1:10">
      <c r="A16" t="s">
        <v>15</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row r="27" spans="1:1">
      <c r="A27" t="s">
        <v>26</v>
      </c>
    </row>
    <row r="28" spans="1:1">
      <c r="A28" t="s">
        <v>27</v>
      </c>
    </row>
    <row r="29" spans="1:1">
      <c r="A29" t="s">
        <v>28</v>
      </c>
    </row>
    <row r="30" spans="1:1">
      <c r="A30" t="s">
        <v>29</v>
      </c>
    </row>
    <row r="31" spans="1:1">
      <c r="A31" t="s">
        <v>30</v>
      </c>
    </row>
    <row r="32" spans="1:1">
      <c r="A32" t="s">
        <v>31</v>
      </c>
    </row>
    <row r="33" spans="1:1">
      <c r="A33" t="s">
        <v>32</v>
      </c>
    </row>
    <row r="34" spans="1:1">
      <c r="A34" t="s">
        <v>33</v>
      </c>
    </row>
    <row r="35" spans="1:1">
      <c r="A35" t="s">
        <v>34</v>
      </c>
    </row>
    <row r="36" spans="1:1">
      <c r="A36" t="s">
        <v>35</v>
      </c>
    </row>
    <row r="37" spans="1:1">
      <c r="A37" t="s">
        <v>36</v>
      </c>
    </row>
    <row r="38" spans="1:1">
      <c r="A38" t="s">
        <v>37</v>
      </c>
    </row>
    <row r="39" spans="1:1">
      <c r="A39" t="s">
        <v>38</v>
      </c>
    </row>
    <row r="40" spans="1:1">
      <c r="A40" t="s">
        <v>39</v>
      </c>
    </row>
    <row r="41" spans="1:1">
      <c r="A41" t="s">
        <v>40</v>
      </c>
    </row>
    <row r="42" spans="1:1">
      <c r="A42" t="s">
        <v>41</v>
      </c>
    </row>
    <row r="43" spans="1:1">
      <c r="A43" t="s">
        <v>42</v>
      </c>
    </row>
    <row r="44" spans="1:1">
      <c r="A44" t="s">
        <v>43</v>
      </c>
    </row>
    <row r="45" spans="1:1">
      <c r="A45" t="s">
        <v>44</v>
      </c>
    </row>
    <row r="46" spans="1:1">
      <c r="A46" t="s">
        <v>45</v>
      </c>
    </row>
    <row r="47" spans="1:1">
      <c r="A47" t="s">
        <v>46</v>
      </c>
    </row>
    <row r="48" spans="1:1">
      <c r="A48" t="s">
        <v>47</v>
      </c>
    </row>
    <row r="49" spans="1:1">
      <c r="A49" t="s">
        <v>48</v>
      </c>
    </row>
    <row r="50" spans="1:1">
      <c r="A50" t="s">
        <v>49</v>
      </c>
    </row>
    <row r="51" spans="1:1">
      <c r="A51" t="s">
        <v>50</v>
      </c>
    </row>
    <row r="52" spans="1:1">
      <c r="A52" t="s">
        <v>51</v>
      </c>
    </row>
    <row r="53" spans="1:1">
      <c r="A53" t="s">
        <v>52</v>
      </c>
    </row>
    <row r="54" spans="1:1">
      <c r="A54" t="s">
        <v>53</v>
      </c>
    </row>
    <row r="55" spans="1:1">
      <c r="A55" t="s">
        <v>54</v>
      </c>
    </row>
    <row r="56" spans="1:1">
      <c r="A56" t="s">
        <v>55</v>
      </c>
    </row>
    <row r="57" spans="1:1">
      <c r="A57" t="s">
        <v>56</v>
      </c>
    </row>
    <row r="58" spans="1:1">
      <c r="A58" t="s">
        <v>57</v>
      </c>
    </row>
    <row r="59" spans="1:1">
      <c r="A59" t="s">
        <v>58</v>
      </c>
    </row>
    <row r="60" spans="1:1">
      <c r="A60" t="s">
        <v>59</v>
      </c>
    </row>
    <row r="61" spans="1:1">
      <c r="A61" t="s">
        <v>60</v>
      </c>
    </row>
    <row r="62" spans="1:1">
      <c r="A62" t="s">
        <v>61</v>
      </c>
    </row>
    <row r="63" spans="1:1">
      <c r="A63" t="s">
        <v>62</v>
      </c>
    </row>
    <row r="64" spans="1:1">
      <c r="A64" t="s">
        <v>63</v>
      </c>
    </row>
    <row r="65" spans="1:1">
      <c r="A65" t="s">
        <v>64</v>
      </c>
    </row>
    <row r="66" spans="1:1">
      <c r="A66" t="s">
        <v>65</v>
      </c>
    </row>
    <row r="67" spans="1:1">
      <c r="A67" t="s">
        <v>66</v>
      </c>
    </row>
    <row r="68" spans="1:1">
      <c r="A68" t="s">
        <v>67</v>
      </c>
    </row>
    <row r="69" spans="1:1">
      <c r="A69" t="s">
        <v>68</v>
      </c>
    </row>
    <row r="70" spans="1:1">
      <c r="A70" t="s">
        <v>69</v>
      </c>
    </row>
    <row r="71" spans="1:1">
      <c r="A71" t="s">
        <v>70</v>
      </c>
    </row>
    <row r="72" spans="1:1">
      <c r="A72" t="s">
        <v>71</v>
      </c>
    </row>
    <row r="73" spans="1:1">
      <c r="A73" t="s">
        <v>72</v>
      </c>
    </row>
    <row r="74" spans="1:1">
      <c r="A74" t="s">
        <v>73</v>
      </c>
    </row>
    <row r="75" spans="1:1">
      <c r="A75" t="s">
        <v>74</v>
      </c>
    </row>
  </sheetData>
  <phoneticPr fontId="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J85"/>
  <sheetViews>
    <sheetView workbookViewId="0">
      <selection activeCell="H16" sqref="H16"/>
    </sheetView>
  </sheetViews>
  <sheetFormatPr defaultRowHeight="12.75"/>
  <cols>
    <col min="9" max="9" width="13.7109375" customWidth="1"/>
  </cols>
  <sheetData>
    <row r="1" spans="1:10" ht="33.75">
      <c r="A1" s="4" t="s">
        <v>77</v>
      </c>
      <c r="B1" s="5" t="s">
        <v>78</v>
      </c>
      <c r="C1" s="5" t="s">
        <v>79</v>
      </c>
      <c r="D1" s="5" t="s">
        <v>80</v>
      </c>
      <c r="E1" s="4" t="s">
        <v>81</v>
      </c>
      <c r="F1" s="6"/>
      <c r="G1" s="6"/>
      <c r="H1" s="6"/>
      <c r="I1" s="6" t="s">
        <v>77</v>
      </c>
      <c r="J1" s="6" t="s">
        <v>85</v>
      </c>
    </row>
    <row r="2" spans="1:10">
      <c r="A2" s="7" t="s">
        <v>82</v>
      </c>
      <c r="B2" s="7">
        <v>38</v>
      </c>
      <c r="C2" s="8">
        <v>2</v>
      </c>
      <c r="D2" s="7">
        <v>0</v>
      </c>
      <c r="E2" s="7">
        <v>100</v>
      </c>
      <c r="F2" s="7"/>
      <c r="G2" s="7"/>
      <c r="H2" s="7"/>
      <c r="I2" s="7" t="s">
        <v>82</v>
      </c>
      <c r="J2" s="7">
        <v>22</v>
      </c>
    </row>
    <row r="3" spans="1:10">
      <c r="A3" s="7" t="s">
        <v>82</v>
      </c>
      <c r="B3" s="7">
        <v>34</v>
      </c>
      <c r="C3" s="8">
        <v>2</v>
      </c>
      <c r="D3" s="7">
        <v>0</v>
      </c>
      <c r="E3" s="7">
        <v>120</v>
      </c>
      <c r="F3" s="7"/>
      <c r="G3" s="7"/>
      <c r="H3" s="7"/>
      <c r="I3" s="7" t="s">
        <v>83</v>
      </c>
      <c r="J3" s="7">
        <v>29</v>
      </c>
    </row>
    <row r="4" spans="1:10" ht="13.5" thickBot="1">
      <c r="A4" s="7" t="s">
        <v>82</v>
      </c>
      <c r="B4" s="7">
        <v>21</v>
      </c>
      <c r="C4" s="8">
        <v>1.5</v>
      </c>
      <c r="D4" s="7">
        <v>12</v>
      </c>
      <c r="E4" s="7">
        <v>110</v>
      </c>
      <c r="F4" s="7"/>
      <c r="G4" s="7"/>
      <c r="H4" s="7"/>
      <c r="I4" s="7" t="s">
        <v>84</v>
      </c>
      <c r="J4" s="7">
        <v>33</v>
      </c>
    </row>
    <row r="5" spans="1:10">
      <c r="A5" s="7" t="s">
        <v>82</v>
      </c>
      <c r="B5" s="7">
        <v>23</v>
      </c>
      <c r="C5" s="8">
        <v>1.5</v>
      </c>
      <c r="D5" s="7">
        <v>9</v>
      </c>
      <c r="E5" s="7">
        <v>110</v>
      </c>
      <c r="F5" s="7"/>
      <c r="G5" s="7"/>
      <c r="H5" s="7"/>
      <c r="I5" s="9" t="s">
        <v>86</v>
      </c>
      <c r="J5" s="9">
        <f>SUM(J2:J4)</f>
        <v>84</v>
      </c>
    </row>
    <row r="6" spans="1:10">
      <c r="A6" s="7" t="s">
        <v>82</v>
      </c>
      <c r="B6" s="7">
        <v>23</v>
      </c>
      <c r="C6" s="8">
        <v>1.5</v>
      </c>
      <c r="D6" s="7">
        <v>8</v>
      </c>
      <c r="E6" s="7">
        <v>110</v>
      </c>
      <c r="F6" s="7"/>
      <c r="G6" s="7"/>
      <c r="H6" s="7"/>
      <c r="I6" s="7"/>
      <c r="J6" s="7"/>
    </row>
    <row r="7" spans="1:10">
      <c r="A7" s="7" t="s">
        <v>82</v>
      </c>
      <c r="B7" s="7">
        <v>51</v>
      </c>
      <c r="C7" s="8">
        <v>2</v>
      </c>
      <c r="D7" s="7">
        <v>17</v>
      </c>
      <c r="E7" s="7">
        <v>180</v>
      </c>
      <c r="F7" s="7"/>
      <c r="G7" s="7"/>
      <c r="H7" s="7"/>
      <c r="I7" s="7"/>
      <c r="J7" s="7"/>
    </row>
    <row r="8" spans="1:10">
      <c r="A8" s="7" t="s">
        <v>82</v>
      </c>
      <c r="B8" s="7">
        <v>28</v>
      </c>
      <c r="C8" s="8">
        <v>2</v>
      </c>
      <c r="D8" s="7">
        <v>0</v>
      </c>
      <c r="E8" s="7">
        <v>220</v>
      </c>
      <c r="F8" s="7"/>
      <c r="G8" s="7"/>
      <c r="H8" s="7"/>
      <c r="I8" s="7"/>
      <c r="J8" s="7"/>
    </row>
    <row r="9" spans="1:10">
      <c r="A9" s="7" t="s">
        <v>82</v>
      </c>
      <c r="B9" s="7">
        <v>23</v>
      </c>
      <c r="C9" s="8">
        <v>1.5</v>
      </c>
      <c r="D9" s="7">
        <v>8</v>
      </c>
      <c r="E9" s="7">
        <v>140</v>
      </c>
      <c r="F9" s="7"/>
      <c r="G9" s="7"/>
      <c r="H9" s="7"/>
      <c r="I9" s="7"/>
      <c r="J9" s="7"/>
    </row>
    <row r="10" spans="1:10">
      <c r="A10" s="7" t="s">
        <v>82</v>
      </c>
      <c r="B10" s="7">
        <v>21</v>
      </c>
      <c r="C10" s="8">
        <v>1.5</v>
      </c>
      <c r="D10" s="7">
        <v>8</v>
      </c>
      <c r="E10" s="7">
        <v>140</v>
      </c>
      <c r="F10" s="7"/>
      <c r="G10" s="7"/>
      <c r="H10" s="7"/>
      <c r="I10" s="7"/>
      <c r="J10" s="7"/>
    </row>
    <row r="11" spans="1:10">
      <c r="A11" s="7" t="s">
        <v>82</v>
      </c>
      <c r="B11" s="7">
        <v>28</v>
      </c>
      <c r="C11" s="8">
        <v>1.5</v>
      </c>
      <c r="D11" s="7">
        <v>9</v>
      </c>
      <c r="E11" s="7">
        <v>140</v>
      </c>
      <c r="F11" s="7"/>
      <c r="G11" s="7"/>
      <c r="H11" s="7"/>
      <c r="I11" s="7"/>
      <c r="J11" s="7"/>
    </row>
    <row r="12" spans="1:10">
      <c r="A12" s="7" t="s">
        <v>82</v>
      </c>
      <c r="B12" s="7">
        <v>43</v>
      </c>
      <c r="C12" s="8">
        <v>1.5</v>
      </c>
      <c r="D12" s="7">
        <v>8</v>
      </c>
      <c r="E12" s="7">
        <v>140</v>
      </c>
      <c r="F12" s="7"/>
      <c r="G12" s="7"/>
      <c r="H12" s="7"/>
      <c r="I12" s="7"/>
      <c r="J12" s="7"/>
    </row>
    <row r="13" spans="1:10">
      <c r="A13" s="7" t="s">
        <v>82</v>
      </c>
      <c r="B13" s="7">
        <v>30</v>
      </c>
      <c r="C13" s="8">
        <v>2</v>
      </c>
      <c r="D13" s="7">
        <v>21</v>
      </c>
      <c r="E13" s="7">
        <v>180</v>
      </c>
      <c r="F13" s="7"/>
      <c r="G13" s="7"/>
      <c r="H13" s="7"/>
      <c r="I13" s="7"/>
      <c r="J13" s="7"/>
    </row>
    <row r="14" spans="1:10">
      <c r="A14" s="7" t="s">
        <v>82</v>
      </c>
      <c r="B14" s="7">
        <v>25</v>
      </c>
      <c r="C14" s="8">
        <v>1.5</v>
      </c>
      <c r="D14" s="7">
        <v>9</v>
      </c>
      <c r="E14" s="7">
        <v>140</v>
      </c>
      <c r="F14" s="7"/>
      <c r="G14" s="7"/>
      <c r="H14" s="7"/>
      <c r="I14" s="7"/>
      <c r="J14" s="7"/>
    </row>
    <row r="15" spans="1:10">
      <c r="A15" s="7" t="s">
        <v>82</v>
      </c>
      <c r="B15" s="7">
        <v>28</v>
      </c>
      <c r="C15" s="8">
        <v>1.5</v>
      </c>
      <c r="D15" s="7">
        <v>0</v>
      </c>
      <c r="E15" s="7">
        <v>140</v>
      </c>
      <c r="F15" s="7"/>
      <c r="G15" s="7"/>
      <c r="H15" s="7"/>
      <c r="I15" s="7"/>
      <c r="J15" s="7"/>
    </row>
    <row r="16" spans="1:10">
      <c r="A16" s="7" t="s">
        <v>82</v>
      </c>
      <c r="B16" s="7">
        <v>38</v>
      </c>
      <c r="C16" s="8">
        <v>2</v>
      </c>
      <c r="D16" s="7">
        <v>12</v>
      </c>
      <c r="E16" s="7">
        <v>180</v>
      </c>
      <c r="F16" s="7"/>
      <c r="G16" s="7"/>
      <c r="H16" s="7"/>
      <c r="I16" s="7"/>
      <c r="J16" s="7"/>
    </row>
    <row r="17" spans="1:10">
      <c r="A17" s="7" t="s">
        <v>82</v>
      </c>
      <c r="B17" s="7">
        <v>43</v>
      </c>
      <c r="C17" s="8">
        <v>2</v>
      </c>
      <c r="D17" s="7">
        <v>18</v>
      </c>
      <c r="E17" s="7">
        <v>180</v>
      </c>
      <c r="F17" s="7"/>
      <c r="G17" s="7"/>
      <c r="H17" s="7"/>
      <c r="I17" s="7"/>
      <c r="J17" s="7"/>
    </row>
    <row r="18" spans="1:10">
      <c r="A18" s="7" t="s">
        <v>82</v>
      </c>
      <c r="B18" s="7">
        <v>29</v>
      </c>
      <c r="C18" s="8">
        <v>1.75</v>
      </c>
      <c r="D18" s="7">
        <v>16</v>
      </c>
      <c r="E18" s="7">
        <v>160</v>
      </c>
      <c r="F18" s="7"/>
      <c r="G18" s="7"/>
      <c r="H18" s="7"/>
      <c r="I18" s="7"/>
      <c r="J18" s="7"/>
    </row>
    <row r="19" spans="1:10">
      <c r="A19" s="7" t="s">
        <v>82</v>
      </c>
      <c r="B19" s="7">
        <v>29</v>
      </c>
      <c r="C19" s="8">
        <v>1.67</v>
      </c>
      <c r="D19" s="7">
        <v>0</v>
      </c>
      <c r="E19" s="7">
        <v>160</v>
      </c>
      <c r="F19" s="7"/>
      <c r="G19" s="7"/>
      <c r="H19" s="7"/>
      <c r="I19" s="7"/>
      <c r="J19" s="7"/>
    </row>
    <row r="20" spans="1:10">
      <c r="A20" s="7" t="s">
        <v>82</v>
      </c>
      <c r="B20" s="7">
        <v>44</v>
      </c>
      <c r="C20" s="8">
        <v>2</v>
      </c>
      <c r="D20" s="7">
        <v>14</v>
      </c>
      <c r="E20" s="7">
        <v>220</v>
      </c>
      <c r="F20" s="7"/>
      <c r="G20" s="7"/>
      <c r="H20" s="7"/>
      <c r="I20" s="7"/>
      <c r="J20" s="7"/>
    </row>
    <row r="21" spans="1:10">
      <c r="A21" s="7" t="s">
        <v>82</v>
      </c>
      <c r="B21" s="7">
        <v>27</v>
      </c>
      <c r="C21" s="8">
        <v>2</v>
      </c>
      <c r="D21" s="7">
        <v>12</v>
      </c>
      <c r="E21" s="7">
        <v>220</v>
      </c>
      <c r="F21" s="7"/>
      <c r="G21" s="7"/>
      <c r="H21" s="7"/>
      <c r="I21" s="7"/>
      <c r="J21" s="7"/>
    </row>
    <row r="22" spans="1:10">
      <c r="A22" s="7" t="s">
        <v>82</v>
      </c>
      <c r="B22" s="7">
        <v>40</v>
      </c>
      <c r="C22" s="8">
        <v>2</v>
      </c>
      <c r="D22" s="7">
        <v>12</v>
      </c>
      <c r="E22" s="7">
        <v>200</v>
      </c>
      <c r="F22" s="7"/>
      <c r="G22" s="7"/>
      <c r="H22" s="7"/>
      <c r="I22" s="7"/>
      <c r="J22" s="7"/>
    </row>
    <row r="23" spans="1:10">
      <c r="A23" s="7" t="s">
        <v>82</v>
      </c>
      <c r="B23" s="7">
        <v>29</v>
      </c>
      <c r="C23" s="8">
        <v>2</v>
      </c>
      <c r="D23" s="7">
        <v>6</v>
      </c>
      <c r="E23" s="7">
        <v>220</v>
      </c>
      <c r="F23" s="7"/>
      <c r="G23" s="7"/>
      <c r="H23" s="7"/>
      <c r="I23" s="7"/>
      <c r="J23" s="7"/>
    </row>
    <row r="24" spans="1:10">
      <c r="A24" s="7" t="s">
        <v>83</v>
      </c>
      <c r="B24" s="7">
        <v>28</v>
      </c>
      <c r="C24" s="8">
        <v>1.5</v>
      </c>
      <c r="D24" s="7">
        <v>0</v>
      </c>
      <c r="E24" s="7">
        <v>140</v>
      </c>
      <c r="F24" s="7"/>
      <c r="G24" s="7"/>
      <c r="H24" s="7"/>
      <c r="I24" s="7"/>
      <c r="J24" s="7"/>
    </row>
    <row r="25" spans="1:10">
      <c r="A25" s="7" t="s">
        <v>83</v>
      </c>
      <c r="B25" s="7">
        <v>27</v>
      </c>
      <c r="C25" s="8">
        <v>1.33</v>
      </c>
      <c r="D25" s="7">
        <v>8</v>
      </c>
      <c r="E25" s="7">
        <v>130</v>
      </c>
      <c r="F25" s="7"/>
      <c r="G25" s="7"/>
      <c r="H25" s="7"/>
      <c r="I25" s="7"/>
      <c r="J25" s="7"/>
    </row>
    <row r="26" spans="1:10">
      <c r="A26" s="7" t="s">
        <v>83</v>
      </c>
      <c r="B26" s="7">
        <v>28</v>
      </c>
      <c r="C26" s="8">
        <v>1.25</v>
      </c>
      <c r="D26" s="7">
        <v>8</v>
      </c>
      <c r="E26" s="7">
        <v>130</v>
      </c>
      <c r="F26" s="7"/>
      <c r="G26" s="7"/>
      <c r="H26" s="7"/>
      <c r="I26" s="7"/>
      <c r="J26" s="7"/>
    </row>
    <row r="27" spans="1:10">
      <c r="A27" s="7" t="s">
        <v>83</v>
      </c>
      <c r="B27" s="7">
        <v>19</v>
      </c>
      <c r="C27" s="8">
        <v>1.25</v>
      </c>
      <c r="D27" s="7">
        <v>6</v>
      </c>
      <c r="E27" s="7">
        <v>110</v>
      </c>
      <c r="F27" s="7"/>
      <c r="G27" s="7"/>
      <c r="H27" s="7"/>
      <c r="I27" s="7"/>
      <c r="J27" s="7"/>
    </row>
    <row r="28" spans="1:10">
      <c r="A28" s="7" t="s">
        <v>83</v>
      </c>
      <c r="B28" s="7">
        <v>23</v>
      </c>
      <c r="C28" s="8">
        <v>1</v>
      </c>
      <c r="D28" s="7">
        <v>3</v>
      </c>
      <c r="E28" s="7">
        <v>100</v>
      </c>
      <c r="F28" s="7"/>
      <c r="G28" s="7"/>
      <c r="H28" s="7"/>
      <c r="I28" s="7"/>
      <c r="J28" s="7"/>
    </row>
    <row r="29" spans="1:10">
      <c r="A29" s="7" t="s">
        <v>83</v>
      </c>
      <c r="B29" s="7">
        <v>24</v>
      </c>
      <c r="C29" s="8">
        <v>1.5</v>
      </c>
      <c r="D29" s="7">
        <v>5</v>
      </c>
      <c r="E29" s="7">
        <v>150</v>
      </c>
      <c r="F29" s="7"/>
      <c r="G29" s="7"/>
      <c r="H29" s="7"/>
      <c r="I29" s="7"/>
      <c r="J29" s="7"/>
    </row>
    <row r="30" spans="1:10">
      <c r="A30" s="7" t="s">
        <v>83</v>
      </c>
      <c r="B30" s="7">
        <v>16</v>
      </c>
      <c r="C30" s="8">
        <v>1</v>
      </c>
      <c r="D30" s="7">
        <v>3</v>
      </c>
      <c r="E30" s="7">
        <v>100</v>
      </c>
      <c r="F30" s="7"/>
      <c r="G30" s="7"/>
      <c r="H30" s="7"/>
      <c r="I30" s="7"/>
      <c r="J30" s="7"/>
    </row>
    <row r="31" spans="1:10">
      <c r="A31" s="7" t="s">
        <v>83</v>
      </c>
      <c r="B31" s="7">
        <v>30</v>
      </c>
      <c r="C31" s="8">
        <v>1.5</v>
      </c>
      <c r="D31" s="7">
        <v>14</v>
      </c>
      <c r="E31" s="7">
        <v>140</v>
      </c>
      <c r="F31" s="7"/>
      <c r="G31" s="7"/>
      <c r="H31" s="7"/>
      <c r="I31" s="7"/>
      <c r="J31" s="7"/>
    </row>
    <row r="32" spans="1:10">
      <c r="A32" s="7" t="s">
        <v>83</v>
      </c>
      <c r="B32" s="7">
        <v>37</v>
      </c>
      <c r="C32" s="8">
        <v>2</v>
      </c>
      <c r="D32" s="7">
        <v>16</v>
      </c>
      <c r="E32" s="7">
        <v>220</v>
      </c>
      <c r="F32" s="7"/>
      <c r="G32" s="7"/>
      <c r="H32" s="7"/>
      <c r="I32" s="7"/>
      <c r="J32" s="7"/>
    </row>
    <row r="33" spans="1:10">
      <c r="A33" s="7" t="s">
        <v>83</v>
      </c>
      <c r="B33" s="7">
        <v>38</v>
      </c>
      <c r="C33" s="8">
        <v>2</v>
      </c>
      <c r="D33" s="7">
        <v>12</v>
      </c>
      <c r="E33" s="7">
        <v>180</v>
      </c>
      <c r="F33" s="7"/>
      <c r="G33" s="7"/>
      <c r="H33" s="7"/>
      <c r="I33" s="7"/>
      <c r="J33" s="7"/>
    </row>
    <row r="34" spans="1:10">
      <c r="A34" s="7" t="s">
        <v>83</v>
      </c>
      <c r="B34" s="7">
        <v>27</v>
      </c>
      <c r="C34" s="8">
        <v>1</v>
      </c>
      <c r="D34" s="7">
        <v>2</v>
      </c>
      <c r="E34" s="7">
        <v>110</v>
      </c>
      <c r="F34" s="7"/>
      <c r="G34" s="7"/>
      <c r="H34" s="7"/>
      <c r="I34" s="7"/>
      <c r="J34" s="7"/>
    </row>
    <row r="35" spans="1:10">
      <c r="A35" s="7" t="s">
        <v>83</v>
      </c>
      <c r="B35" s="7">
        <v>47</v>
      </c>
      <c r="C35" s="8">
        <v>2</v>
      </c>
      <c r="D35" s="7">
        <v>11</v>
      </c>
      <c r="E35" s="7">
        <v>210</v>
      </c>
      <c r="F35" s="7"/>
      <c r="G35" s="7"/>
      <c r="H35" s="7"/>
      <c r="I35" s="7"/>
      <c r="J35" s="7"/>
    </row>
    <row r="36" spans="1:10">
      <c r="A36" s="7" t="s">
        <v>83</v>
      </c>
      <c r="B36" s="7">
        <v>24</v>
      </c>
      <c r="C36" s="8">
        <v>1.33</v>
      </c>
      <c r="D36" s="7">
        <v>13</v>
      </c>
      <c r="E36" s="7">
        <v>130</v>
      </c>
      <c r="F36" s="7"/>
      <c r="G36" s="7"/>
      <c r="H36" s="7"/>
      <c r="I36" s="7"/>
      <c r="J36" s="7"/>
    </row>
    <row r="37" spans="1:10">
      <c r="A37" s="7" t="s">
        <v>83</v>
      </c>
      <c r="B37" s="7">
        <v>26</v>
      </c>
      <c r="C37" s="8">
        <v>1.5</v>
      </c>
      <c r="D37" s="7">
        <v>9</v>
      </c>
      <c r="E37" s="7">
        <v>150</v>
      </c>
      <c r="F37" s="7"/>
      <c r="G37" s="7"/>
      <c r="H37" s="7"/>
      <c r="I37" s="7"/>
      <c r="J37" s="7"/>
    </row>
    <row r="38" spans="1:10">
      <c r="A38" s="7" t="s">
        <v>83</v>
      </c>
      <c r="B38" s="7">
        <v>24</v>
      </c>
      <c r="C38" s="8">
        <v>1</v>
      </c>
      <c r="D38" s="7">
        <v>6</v>
      </c>
      <c r="E38" s="7">
        <v>100</v>
      </c>
      <c r="F38" s="7"/>
      <c r="G38" s="7"/>
      <c r="H38" s="7"/>
      <c r="I38" s="7"/>
      <c r="J38" s="7"/>
    </row>
    <row r="39" spans="1:10">
      <c r="A39" s="7" t="s">
        <v>83</v>
      </c>
      <c r="B39" s="7">
        <v>34</v>
      </c>
      <c r="C39" s="8">
        <v>2</v>
      </c>
      <c r="D39" s="7">
        <v>12</v>
      </c>
      <c r="E39" s="7">
        <v>200</v>
      </c>
      <c r="F39" s="7"/>
      <c r="G39" s="7"/>
      <c r="H39" s="7"/>
      <c r="I39" s="7"/>
      <c r="J39" s="7"/>
    </row>
    <row r="40" spans="1:10">
      <c r="A40" s="7" t="s">
        <v>83</v>
      </c>
      <c r="B40" s="7">
        <v>50</v>
      </c>
      <c r="C40" s="8">
        <v>2.25</v>
      </c>
      <c r="D40" s="7">
        <v>19</v>
      </c>
      <c r="E40" s="7">
        <v>240</v>
      </c>
      <c r="F40" s="7"/>
      <c r="G40" s="7"/>
      <c r="H40" s="7"/>
      <c r="I40" s="7"/>
      <c r="J40" s="7"/>
    </row>
    <row r="41" spans="1:10">
      <c r="A41" s="7" t="s">
        <v>83</v>
      </c>
      <c r="B41" s="7">
        <v>15</v>
      </c>
      <c r="C41" s="8">
        <v>0.8</v>
      </c>
      <c r="D41" s="7">
        <v>0</v>
      </c>
      <c r="E41" s="7">
        <v>90</v>
      </c>
      <c r="F41" s="7"/>
      <c r="G41" s="7"/>
      <c r="H41" s="7"/>
      <c r="I41" s="7"/>
      <c r="J41" s="7"/>
    </row>
    <row r="42" spans="1:10">
      <c r="A42" s="7" t="s">
        <v>83</v>
      </c>
      <c r="B42" s="7">
        <v>35</v>
      </c>
      <c r="C42" s="8">
        <v>2</v>
      </c>
      <c r="D42" s="7">
        <v>14</v>
      </c>
      <c r="E42" s="7">
        <v>220</v>
      </c>
      <c r="F42" s="7"/>
      <c r="G42" s="7"/>
      <c r="H42" s="7"/>
      <c r="I42" s="7"/>
      <c r="J42" s="7"/>
    </row>
    <row r="43" spans="1:10">
      <c r="A43" s="7" t="s">
        <v>83</v>
      </c>
      <c r="B43" s="7">
        <v>44</v>
      </c>
      <c r="C43" s="8">
        <v>2</v>
      </c>
      <c r="D43" s="7">
        <v>25</v>
      </c>
      <c r="E43" s="7">
        <v>220</v>
      </c>
      <c r="F43" s="7"/>
      <c r="G43" s="7"/>
      <c r="H43" s="7"/>
      <c r="I43" s="7"/>
      <c r="J43" s="7"/>
    </row>
    <row r="44" spans="1:10">
      <c r="A44" s="7" t="s">
        <v>83</v>
      </c>
      <c r="B44" s="7">
        <v>39</v>
      </c>
      <c r="C44" s="8">
        <v>2</v>
      </c>
      <c r="D44" s="7">
        <v>14</v>
      </c>
      <c r="E44" s="7">
        <v>220</v>
      </c>
      <c r="F44" s="7"/>
      <c r="G44" s="7"/>
      <c r="H44" s="7"/>
      <c r="I44" s="7"/>
      <c r="J44" s="7"/>
    </row>
    <row r="45" spans="1:10">
      <c r="A45" s="7" t="s">
        <v>83</v>
      </c>
      <c r="B45" s="7">
        <v>29</v>
      </c>
      <c r="C45" s="8">
        <v>1.5</v>
      </c>
      <c r="D45" s="7">
        <v>9</v>
      </c>
      <c r="E45" s="7">
        <v>180</v>
      </c>
      <c r="F45" s="7"/>
      <c r="G45" s="7"/>
      <c r="H45" s="7"/>
      <c r="I45" s="7"/>
      <c r="J45" s="7"/>
    </row>
    <row r="46" spans="1:10">
      <c r="A46" s="7" t="s">
        <v>83</v>
      </c>
      <c r="B46" s="7">
        <v>36</v>
      </c>
      <c r="C46" s="8">
        <v>1.67</v>
      </c>
      <c r="D46" s="7">
        <v>14</v>
      </c>
      <c r="E46" s="7">
        <v>180</v>
      </c>
      <c r="F46" s="7"/>
      <c r="G46" s="7"/>
      <c r="H46" s="7"/>
      <c r="I46" s="7"/>
      <c r="J46" s="7"/>
    </row>
    <row r="47" spans="1:10">
      <c r="A47" s="7" t="s">
        <v>83</v>
      </c>
      <c r="B47" s="7">
        <v>38</v>
      </c>
      <c r="C47" s="8">
        <v>1.75</v>
      </c>
      <c r="D47" s="7">
        <v>11</v>
      </c>
      <c r="E47" s="7">
        <v>170</v>
      </c>
      <c r="F47" s="7"/>
      <c r="G47" s="7"/>
      <c r="H47" s="7"/>
      <c r="I47" s="7"/>
      <c r="J47" s="7"/>
    </row>
    <row r="48" spans="1:10">
      <c r="A48" s="7" t="s">
        <v>83</v>
      </c>
      <c r="B48" s="7">
        <v>42</v>
      </c>
      <c r="C48" s="8">
        <v>1.75</v>
      </c>
      <c r="D48" s="7">
        <v>12</v>
      </c>
      <c r="E48" s="7">
        <v>190</v>
      </c>
      <c r="F48" s="7"/>
      <c r="G48" s="7"/>
      <c r="H48" s="7"/>
      <c r="I48" s="7"/>
      <c r="J48" s="7"/>
    </row>
    <row r="49" spans="1:10">
      <c r="A49" s="7" t="s">
        <v>83</v>
      </c>
      <c r="B49" s="7">
        <v>25</v>
      </c>
      <c r="C49" s="8">
        <v>1.33</v>
      </c>
      <c r="D49" s="7">
        <v>13</v>
      </c>
      <c r="E49" s="7">
        <v>150</v>
      </c>
      <c r="F49" s="7"/>
      <c r="G49" s="7"/>
      <c r="H49" s="7"/>
      <c r="I49" s="7"/>
      <c r="J49" s="7"/>
    </row>
    <row r="50" spans="1:10">
      <c r="A50" s="7" t="s">
        <v>83</v>
      </c>
      <c r="B50" s="7">
        <v>26</v>
      </c>
      <c r="C50" s="8">
        <v>1.33</v>
      </c>
      <c r="D50" s="7">
        <v>13</v>
      </c>
      <c r="E50" s="7">
        <v>150</v>
      </c>
      <c r="F50" s="7"/>
      <c r="G50" s="7"/>
      <c r="H50" s="7"/>
      <c r="I50" s="7"/>
      <c r="J50" s="7"/>
    </row>
    <row r="51" spans="1:10">
      <c r="A51" s="7" t="s">
        <v>83</v>
      </c>
      <c r="B51" s="7">
        <v>47</v>
      </c>
      <c r="C51" s="8">
        <v>2.5</v>
      </c>
      <c r="D51" s="7">
        <v>20</v>
      </c>
      <c r="E51" s="7">
        <v>260</v>
      </c>
      <c r="F51" s="7"/>
      <c r="G51" s="7"/>
      <c r="H51" s="7"/>
      <c r="I51" s="7"/>
      <c r="J51" s="7"/>
    </row>
    <row r="52" spans="1:10">
      <c r="A52" s="7" t="s">
        <v>83</v>
      </c>
      <c r="B52" s="7">
        <v>29</v>
      </c>
      <c r="C52" s="8">
        <v>1.5</v>
      </c>
      <c r="D52" s="7">
        <v>12</v>
      </c>
      <c r="E52" s="7">
        <v>170</v>
      </c>
      <c r="F52" s="7"/>
      <c r="G52" s="7"/>
      <c r="H52" s="7"/>
      <c r="I52" s="7"/>
      <c r="J52" s="7"/>
    </row>
    <row r="53" spans="1:10">
      <c r="A53" s="7" t="s">
        <v>84</v>
      </c>
      <c r="B53" s="7">
        <v>13</v>
      </c>
      <c r="C53" s="8">
        <v>0.5</v>
      </c>
      <c r="D53" s="7">
        <v>0</v>
      </c>
      <c r="E53" s="7">
        <v>50</v>
      </c>
      <c r="F53" s="7"/>
      <c r="G53" s="7"/>
      <c r="H53" s="7"/>
      <c r="I53" s="7"/>
      <c r="J53" s="7"/>
    </row>
    <row r="54" spans="1:10">
      <c r="A54" s="7" t="s">
        <v>84</v>
      </c>
      <c r="B54" s="7">
        <v>15</v>
      </c>
      <c r="C54" s="8">
        <v>0.5</v>
      </c>
      <c r="D54" s="7">
        <v>0</v>
      </c>
      <c r="E54" s="7">
        <v>50</v>
      </c>
      <c r="F54" s="7"/>
      <c r="G54" s="7"/>
      <c r="H54" s="7"/>
      <c r="I54" s="7"/>
      <c r="J54" s="7"/>
    </row>
    <row r="55" spans="1:10">
      <c r="A55" s="7" t="s">
        <v>84</v>
      </c>
      <c r="B55" s="7">
        <v>16</v>
      </c>
      <c r="C55" s="8">
        <v>0.67</v>
      </c>
      <c r="D55" s="7">
        <v>2</v>
      </c>
      <c r="E55" s="7">
        <v>70</v>
      </c>
      <c r="F55" s="7"/>
      <c r="G55" s="7"/>
      <c r="H55" s="7"/>
      <c r="I55" s="7"/>
      <c r="J55" s="7"/>
    </row>
    <row r="56" spans="1:10">
      <c r="A56" s="7" t="s">
        <v>84</v>
      </c>
      <c r="B56" s="7">
        <v>17</v>
      </c>
      <c r="C56" s="8">
        <v>0.75</v>
      </c>
      <c r="D56" s="7">
        <v>8</v>
      </c>
      <c r="E56" s="7">
        <v>80</v>
      </c>
      <c r="F56" s="7"/>
      <c r="G56" s="7"/>
      <c r="H56" s="7"/>
      <c r="I56" s="7"/>
      <c r="J56" s="7"/>
    </row>
    <row r="57" spans="1:10">
      <c r="A57" s="7" t="s">
        <v>84</v>
      </c>
      <c r="B57" s="7">
        <v>10</v>
      </c>
      <c r="C57" s="8">
        <v>1</v>
      </c>
      <c r="D57" s="7">
        <v>2</v>
      </c>
      <c r="E57" s="7">
        <v>100</v>
      </c>
      <c r="F57" s="7"/>
      <c r="G57" s="7"/>
      <c r="H57" s="7"/>
      <c r="I57" s="7"/>
      <c r="J57" s="7"/>
    </row>
    <row r="58" spans="1:10">
      <c r="A58" s="7" t="s">
        <v>84</v>
      </c>
      <c r="B58" s="7">
        <v>23</v>
      </c>
      <c r="C58" s="8">
        <v>1</v>
      </c>
      <c r="D58" s="7">
        <v>3</v>
      </c>
      <c r="E58" s="7">
        <v>100</v>
      </c>
      <c r="F58" s="7"/>
      <c r="G58" s="7"/>
      <c r="H58" s="7"/>
      <c r="I58" s="7"/>
      <c r="J58" s="7"/>
    </row>
    <row r="59" spans="1:10">
      <c r="A59" s="7" t="s">
        <v>84</v>
      </c>
      <c r="B59" s="7">
        <v>17</v>
      </c>
      <c r="C59" s="8">
        <v>1</v>
      </c>
      <c r="D59" s="7">
        <v>2</v>
      </c>
      <c r="E59" s="7">
        <v>100</v>
      </c>
      <c r="F59" s="7"/>
      <c r="G59" s="7"/>
      <c r="H59" s="7"/>
      <c r="I59" s="7"/>
      <c r="J59" s="7"/>
    </row>
    <row r="60" spans="1:10">
      <c r="A60" s="7" t="s">
        <v>84</v>
      </c>
      <c r="B60" s="7">
        <v>23</v>
      </c>
      <c r="C60" s="8">
        <v>1</v>
      </c>
      <c r="D60" s="7">
        <v>14</v>
      </c>
      <c r="E60" s="7">
        <v>110</v>
      </c>
      <c r="F60" s="7"/>
      <c r="G60" s="7"/>
      <c r="H60" s="7"/>
      <c r="I60" s="7"/>
      <c r="J60" s="7"/>
    </row>
    <row r="61" spans="1:10">
      <c r="A61" s="7" t="s">
        <v>84</v>
      </c>
      <c r="B61" s="7">
        <v>21</v>
      </c>
      <c r="C61" s="8">
        <v>1</v>
      </c>
      <c r="D61" s="7">
        <v>13</v>
      </c>
      <c r="E61" s="7">
        <v>110</v>
      </c>
      <c r="F61" s="7"/>
      <c r="G61" s="7"/>
      <c r="H61" s="7"/>
      <c r="I61" s="7"/>
      <c r="J61" s="7"/>
    </row>
    <row r="62" spans="1:10">
      <c r="A62" s="7" t="s">
        <v>84</v>
      </c>
      <c r="B62" s="7">
        <v>25</v>
      </c>
      <c r="C62" s="8">
        <v>1</v>
      </c>
      <c r="D62" s="7">
        <v>13</v>
      </c>
      <c r="E62" s="7">
        <v>110</v>
      </c>
      <c r="F62" s="7"/>
      <c r="G62" s="7"/>
      <c r="H62" s="7"/>
      <c r="I62" s="7"/>
      <c r="J62" s="7"/>
    </row>
    <row r="63" spans="1:10">
      <c r="A63" s="7" t="s">
        <v>84</v>
      </c>
      <c r="B63" s="7">
        <v>19</v>
      </c>
      <c r="C63" s="8">
        <v>1</v>
      </c>
      <c r="D63" s="7">
        <v>3</v>
      </c>
      <c r="E63" s="7">
        <v>110</v>
      </c>
      <c r="F63" s="7"/>
      <c r="G63" s="7"/>
      <c r="H63" s="7"/>
      <c r="I63" s="7"/>
      <c r="J63" s="7"/>
    </row>
    <row r="64" spans="1:10">
      <c r="A64" s="7" t="s">
        <v>84</v>
      </c>
      <c r="B64" s="7">
        <v>22</v>
      </c>
      <c r="C64" s="8">
        <v>1</v>
      </c>
      <c r="D64" s="7">
        <v>12</v>
      </c>
      <c r="E64" s="7">
        <v>110</v>
      </c>
      <c r="F64" s="7"/>
      <c r="G64" s="7"/>
      <c r="H64" s="7"/>
      <c r="I64" s="7"/>
      <c r="J64" s="7"/>
    </row>
    <row r="65" spans="1:10">
      <c r="A65" s="7" t="s">
        <v>84</v>
      </c>
      <c r="B65" s="7">
        <v>21</v>
      </c>
      <c r="C65" s="8">
        <v>1</v>
      </c>
      <c r="D65" s="7">
        <v>3</v>
      </c>
      <c r="E65" s="7">
        <v>110</v>
      </c>
      <c r="F65" s="7"/>
      <c r="G65" s="7"/>
      <c r="H65" s="7"/>
      <c r="I65" s="7"/>
      <c r="J65" s="7"/>
    </row>
    <row r="66" spans="1:10">
      <c r="A66" s="7" t="s">
        <v>84</v>
      </c>
      <c r="B66" s="7">
        <v>21</v>
      </c>
      <c r="C66" s="8">
        <v>1</v>
      </c>
      <c r="D66" s="7">
        <v>13</v>
      </c>
      <c r="E66" s="7">
        <v>110</v>
      </c>
      <c r="F66" s="7"/>
      <c r="G66" s="7"/>
      <c r="H66" s="7"/>
      <c r="I66" s="7"/>
      <c r="J66" s="7"/>
    </row>
    <row r="67" spans="1:10">
      <c r="A67" s="7" t="s">
        <v>84</v>
      </c>
      <c r="B67" s="7">
        <v>22</v>
      </c>
      <c r="C67" s="8">
        <v>1</v>
      </c>
      <c r="D67" s="7">
        <v>12</v>
      </c>
      <c r="E67" s="7">
        <v>110</v>
      </c>
      <c r="F67" s="7"/>
      <c r="G67" s="7"/>
      <c r="H67" s="7"/>
      <c r="I67" s="7"/>
      <c r="J67" s="7"/>
    </row>
    <row r="68" spans="1:10">
      <c r="A68" s="7" t="s">
        <v>84</v>
      </c>
      <c r="B68" s="7">
        <v>23</v>
      </c>
      <c r="C68" s="8">
        <v>1</v>
      </c>
      <c r="D68" s="7">
        <v>14</v>
      </c>
      <c r="E68" s="7">
        <v>110</v>
      </c>
      <c r="F68" s="7"/>
      <c r="G68" s="7"/>
      <c r="H68" s="7"/>
      <c r="I68" s="7"/>
      <c r="J68" s="7"/>
    </row>
    <row r="69" spans="1:10">
      <c r="A69" s="7" t="s">
        <v>84</v>
      </c>
      <c r="B69" s="7">
        <v>18</v>
      </c>
      <c r="C69" s="8">
        <v>1</v>
      </c>
      <c r="D69" s="7">
        <v>3</v>
      </c>
      <c r="E69" s="7">
        <v>110</v>
      </c>
      <c r="F69" s="7"/>
      <c r="G69" s="7"/>
      <c r="H69" s="7"/>
      <c r="I69" s="7"/>
      <c r="J69" s="7"/>
    </row>
    <row r="70" spans="1:10">
      <c r="A70" s="7" t="s">
        <v>84</v>
      </c>
      <c r="B70" s="7">
        <v>22</v>
      </c>
      <c r="C70" s="8">
        <v>1</v>
      </c>
      <c r="D70" s="7">
        <v>3</v>
      </c>
      <c r="E70" s="7">
        <v>110</v>
      </c>
      <c r="F70" s="7"/>
      <c r="G70" s="7"/>
      <c r="H70" s="7"/>
      <c r="I70" s="7"/>
      <c r="J70" s="7"/>
    </row>
    <row r="71" spans="1:10">
      <c r="A71" s="7" t="s">
        <v>84</v>
      </c>
      <c r="B71" s="7">
        <v>23</v>
      </c>
      <c r="C71" s="8">
        <v>1</v>
      </c>
      <c r="D71" s="7">
        <v>11</v>
      </c>
      <c r="E71" s="7">
        <v>110</v>
      </c>
      <c r="F71" s="7"/>
      <c r="G71" s="7"/>
      <c r="H71" s="7"/>
      <c r="I71" s="7"/>
      <c r="J71" s="7"/>
    </row>
    <row r="72" spans="1:10">
      <c r="A72" s="7" t="s">
        <v>84</v>
      </c>
      <c r="B72" s="7">
        <v>28</v>
      </c>
      <c r="C72" s="8">
        <v>1</v>
      </c>
      <c r="D72" s="7">
        <v>3</v>
      </c>
      <c r="E72" s="7">
        <v>110</v>
      </c>
      <c r="F72" s="7"/>
      <c r="G72" s="7"/>
      <c r="H72" s="7"/>
      <c r="I72" s="7"/>
      <c r="J72" s="7"/>
    </row>
    <row r="73" spans="1:10">
      <c r="A73" s="7" t="s">
        <v>84</v>
      </c>
      <c r="B73" s="7">
        <v>24</v>
      </c>
      <c r="C73" s="8">
        <v>1</v>
      </c>
      <c r="D73" s="7">
        <v>12</v>
      </c>
      <c r="E73" s="7">
        <v>110</v>
      </c>
      <c r="F73" s="7"/>
      <c r="G73" s="7"/>
      <c r="H73" s="7"/>
      <c r="I73" s="7"/>
      <c r="J73" s="7"/>
    </row>
    <row r="74" spans="1:10">
      <c r="A74" s="7" t="s">
        <v>84</v>
      </c>
      <c r="B74" s="7">
        <v>24</v>
      </c>
      <c r="C74" s="8">
        <v>1.25</v>
      </c>
      <c r="D74" s="7">
        <v>14</v>
      </c>
      <c r="E74" s="7">
        <v>130</v>
      </c>
      <c r="F74" s="7"/>
      <c r="G74" s="7"/>
      <c r="H74" s="7"/>
      <c r="I74" s="7"/>
      <c r="J74" s="7"/>
    </row>
    <row r="75" spans="1:10">
      <c r="A75" s="7" t="s">
        <v>84</v>
      </c>
      <c r="B75" s="7">
        <v>20</v>
      </c>
      <c r="C75" s="8">
        <v>1.33</v>
      </c>
      <c r="D75" s="7">
        <v>13</v>
      </c>
      <c r="E75" s="7">
        <v>130</v>
      </c>
      <c r="F75" s="7"/>
      <c r="G75" s="7"/>
      <c r="H75" s="7"/>
      <c r="I75" s="7"/>
      <c r="J75" s="7"/>
    </row>
    <row r="76" spans="1:10">
      <c r="A76" s="7" t="s">
        <v>84</v>
      </c>
      <c r="B76" s="7">
        <v>28</v>
      </c>
      <c r="C76" s="8">
        <v>1.33</v>
      </c>
      <c r="D76" s="7">
        <v>15</v>
      </c>
      <c r="E76" s="7">
        <v>150</v>
      </c>
      <c r="F76" s="7"/>
      <c r="G76" s="7"/>
      <c r="H76" s="7"/>
      <c r="I76" s="7"/>
      <c r="J76" s="7"/>
    </row>
    <row r="77" spans="1:10">
      <c r="A77" s="7" t="s">
        <v>84</v>
      </c>
      <c r="B77" s="7">
        <v>28</v>
      </c>
      <c r="C77" s="8">
        <v>1.33</v>
      </c>
      <c r="D77" s="7">
        <v>17</v>
      </c>
      <c r="E77" s="7">
        <v>150</v>
      </c>
      <c r="F77" s="7"/>
      <c r="G77" s="7"/>
      <c r="H77" s="7"/>
      <c r="I77" s="7"/>
      <c r="J77" s="7"/>
    </row>
    <row r="78" spans="1:10">
      <c r="A78" s="7" t="s">
        <v>84</v>
      </c>
      <c r="B78" s="7">
        <v>20</v>
      </c>
      <c r="C78" s="8">
        <v>1.33</v>
      </c>
      <c r="D78" s="7">
        <v>15</v>
      </c>
      <c r="E78" s="7">
        <v>150</v>
      </c>
      <c r="F78" s="7"/>
      <c r="G78" s="7"/>
      <c r="H78" s="7"/>
      <c r="I78" s="7"/>
      <c r="J78" s="7"/>
    </row>
    <row r="79" spans="1:10">
      <c r="A79" s="7" t="s">
        <v>84</v>
      </c>
      <c r="B79" s="7">
        <v>27</v>
      </c>
      <c r="C79" s="8">
        <v>1.33</v>
      </c>
      <c r="D79" s="7">
        <v>12</v>
      </c>
      <c r="E79" s="7">
        <v>150</v>
      </c>
      <c r="F79" s="7"/>
      <c r="G79" s="7"/>
      <c r="H79" s="7"/>
      <c r="I79" s="7"/>
      <c r="J79" s="7"/>
    </row>
    <row r="80" spans="1:10">
      <c r="A80" s="7" t="s">
        <v>84</v>
      </c>
      <c r="B80" s="7">
        <v>22</v>
      </c>
      <c r="C80" s="8">
        <v>1.33</v>
      </c>
      <c r="D80" s="7">
        <v>5</v>
      </c>
      <c r="E80" s="7">
        <v>150</v>
      </c>
      <c r="F80" s="7"/>
      <c r="G80" s="7"/>
      <c r="H80" s="7"/>
      <c r="I80" s="7"/>
      <c r="J80" s="7"/>
    </row>
    <row r="81" spans="1:10">
      <c r="A81" s="7" t="s">
        <v>84</v>
      </c>
      <c r="B81" s="7">
        <v>24</v>
      </c>
      <c r="C81" s="8">
        <v>1.33</v>
      </c>
      <c r="D81" s="7">
        <v>20</v>
      </c>
      <c r="E81" s="7">
        <v>150</v>
      </c>
      <c r="F81" s="7"/>
      <c r="G81" s="7"/>
      <c r="H81" s="7"/>
      <c r="I81" s="7"/>
      <c r="J81" s="7"/>
    </row>
    <row r="82" spans="1:10">
      <c r="A82" s="7" t="s">
        <v>84</v>
      </c>
      <c r="B82" s="7">
        <v>22</v>
      </c>
      <c r="C82" s="8">
        <v>1.33</v>
      </c>
      <c r="D82" s="7">
        <v>4</v>
      </c>
      <c r="E82" s="7">
        <v>150</v>
      </c>
      <c r="F82" s="7"/>
      <c r="G82" s="7"/>
      <c r="H82" s="7"/>
      <c r="I82" s="7"/>
      <c r="J82" s="7"/>
    </row>
    <row r="83" spans="1:10">
      <c r="A83" s="7" t="s">
        <v>84</v>
      </c>
      <c r="B83" s="7">
        <v>22</v>
      </c>
      <c r="C83" s="8">
        <v>1.33</v>
      </c>
      <c r="D83" s="7">
        <v>16</v>
      </c>
      <c r="E83" s="7">
        <v>160</v>
      </c>
      <c r="F83" s="7"/>
      <c r="G83" s="7"/>
      <c r="H83" s="7"/>
      <c r="I83" s="7"/>
      <c r="J83" s="7"/>
    </row>
    <row r="84" spans="1:10">
      <c r="A84" s="7" t="s">
        <v>84</v>
      </c>
      <c r="B84" s="7">
        <v>23</v>
      </c>
      <c r="C84" s="8">
        <v>1.33</v>
      </c>
      <c r="D84" s="7">
        <v>16</v>
      </c>
      <c r="E84" s="7">
        <v>160</v>
      </c>
      <c r="F84" s="7"/>
      <c r="G84" s="7"/>
      <c r="H84" s="7"/>
      <c r="I84" s="7"/>
      <c r="J84" s="7"/>
    </row>
    <row r="85" spans="1:10">
      <c r="A85" s="7" t="s">
        <v>84</v>
      </c>
      <c r="B85" s="7">
        <v>26</v>
      </c>
      <c r="C85" s="8">
        <v>1.33</v>
      </c>
      <c r="D85" s="7">
        <v>12</v>
      </c>
      <c r="E85" s="7">
        <v>160</v>
      </c>
      <c r="F85" s="7"/>
      <c r="G85" s="7"/>
      <c r="H85" s="7"/>
      <c r="I85" s="7"/>
      <c r="J85" s="7"/>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9:I34"/>
  <sheetViews>
    <sheetView workbookViewId="0">
      <selection activeCell="L22" sqref="L22"/>
    </sheetView>
  </sheetViews>
  <sheetFormatPr defaultRowHeight="12.75"/>
  <cols>
    <col min="4" max="4" width="14.42578125" customWidth="1"/>
    <col min="9" max="9" width="9.5703125" bestFit="1" customWidth="1"/>
  </cols>
  <sheetData>
    <row r="9" spans="1:8" ht="13.5" thickBot="1">
      <c r="A9" s="20" t="s">
        <v>94</v>
      </c>
      <c r="B9" s="3"/>
      <c r="C9" s="3" t="s">
        <v>95</v>
      </c>
      <c r="D9" s="3"/>
      <c r="E9" s="3" t="s">
        <v>96</v>
      </c>
      <c r="F9" s="3"/>
      <c r="G9" s="3" t="s">
        <v>97</v>
      </c>
      <c r="H9" s="3"/>
    </row>
    <row r="10" spans="1:8">
      <c r="A10" s="19">
        <v>65000</v>
      </c>
      <c r="C10" t="s">
        <v>104</v>
      </c>
      <c r="E10">
        <f>AVERAGE(A10:A34)</f>
        <v>81360</v>
      </c>
      <c r="G10" s="18" t="s">
        <v>110</v>
      </c>
    </row>
    <row r="11" spans="1:8">
      <c r="A11" s="19">
        <v>85000</v>
      </c>
      <c r="C11" t="s">
        <v>105</v>
      </c>
      <c r="E11">
        <f>STDEV(A2:A26)</f>
        <v>41873.233061931387</v>
      </c>
      <c r="G11" s="18" t="s">
        <v>100</v>
      </c>
    </row>
    <row r="12" spans="1:8">
      <c r="A12" s="19">
        <v>62000</v>
      </c>
      <c r="C12" t="s">
        <v>98</v>
      </c>
      <c r="E12">
        <f>MEDIAN(A10:A34)</f>
        <v>67000</v>
      </c>
      <c r="G12" s="18" t="s">
        <v>111</v>
      </c>
    </row>
    <row r="13" spans="1:8">
      <c r="A13" s="19">
        <v>124000</v>
      </c>
      <c r="C13" t="s">
        <v>99</v>
      </c>
      <c r="E13">
        <f>MODE(A10:A34)</f>
        <v>65000</v>
      </c>
      <c r="G13" s="18" t="s">
        <v>112</v>
      </c>
    </row>
    <row r="14" spans="1:8">
      <c r="A14" s="19">
        <v>210000</v>
      </c>
      <c r="C14" t="s">
        <v>101</v>
      </c>
      <c r="E14">
        <f>MIN(A10:A34)</f>
        <v>32000</v>
      </c>
      <c r="G14" s="18" t="s">
        <v>113</v>
      </c>
    </row>
    <row r="15" spans="1:8">
      <c r="A15" s="19">
        <v>81000</v>
      </c>
      <c r="C15" t="s">
        <v>102</v>
      </c>
      <c r="E15">
        <f>MAX(A10:A34)</f>
        <v>210000</v>
      </c>
      <c r="G15" s="18" t="s">
        <v>114</v>
      </c>
    </row>
    <row r="16" spans="1:8">
      <c r="A16" s="19">
        <v>57000</v>
      </c>
      <c r="C16" t="s">
        <v>103</v>
      </c>
      <c r="E16">
        <f>MAX(A10:A34)-MIN(A10:A34)</f>
        <v>178000</v>
      </c>
      <c r="G16" s="18" t="s">
        <v>115</v>
      </c>
    </row>
    <row r="17" spans="1:9">
      <c r="A17" s="19">
        <v>34000</v>
      </c>
      <c r="C17" t="s">
        <v>106</v>
      </c>
      <c r="E17">
        <f>QUARTILE(A10:A34,1)</f>
        <v>63000</v>
      </c>
      <c r="G17" s="18" t="s">
        <v>116</v>
      </c>
    </row>
    <row r="18" spans="1:9">
      <c r="A18" s="19">
        <v>65000</v>
      </c>
      <c r="C18" t="s">
        <v>107</v>
      </c>
      <c r="E18">
        <f>QUARTILE(A10:A34,2)</f>
        <v>67000</v>
      </c>
      <c r="G18" s="18" t="s">
        <v>117</v>
      </c>
    </row>
    <row r="19" spans="1:9">
      <c r="A19" s="19">
        <v>74000</v>
      </c>
      <c r="C19" t="s">
        <v>108</v>
      </c>
      <c r="E19">
        <f>QUARTILE(A10:A34,3)</f>
        <v>85000</v>
      </c>
      <c r="G19" s="18" t="s">
        <v>118</v>
      </c>
    </row>
    <row r="20" spans="1:9">
      <c r="A20" s="19">
        <v>150000</v>
      </c>
      <c r="C20" t="s">
        <v>109</v>
      </c>
      <c r="E20">
        <f>PERCENTILE(A10:A34,0.8)</f>
        <v>101000.00000000001</v>
      </c>
      <c r="G20" s="18" t="s">
        <v>119</v>
      </c>
      <c r="I20" s="17"/>
    </row>
    <row r="21" spans="1:9">
      <c r="A21" s="19">
        <v>65000</v>
      </c>
      <c r="G21" s="16"/>
    </row>
    <row r="22" spans="1:9">
      <c r="A22" s="19">
        <v>63000</v>
      </c>
    </row>
    <row r="23" spans="1:9">
      <c r="A23" s="19">
        <v>67000</v>
      </c>
    </row>
    <row r="24" spans="1:9">
      <c r="A24" s="19">
        <v>65000</v>
      </c>
    </row>
    <row r="25" spans="1:9">
      <c r="A25" s="19">
        <v>84000</v>
      </c>
    </row>
    <row r="26" spans="1:9">
      <c r="A26" s="19">
        <v>100000</v>
      </c>
    </row>
    <row r="27" spans="1:9">
      <c r="A27" s="19">
        <v>105000</v>
      </c>
    </row>
    <row r="28" spans="1:9">
      <c r="A28" s="19">
        <v>112000</v>
      </c>
    </row>
    <row r="29" spans="1:9">
      <c r="A29" s="19">
        <v>84000</v>
      </c>
    </row>
    <row r="30" spans="1:9">
      <c r="A30" s="19">
        <v>32000</v>
      </c>
    </row>
    <row r="31" spans="1:9">
      <c r="A31" s="19">
        <v>54000</v>
      </c>
    </row>
    <row r="32" spans="1:9">
      <c r="A32" s="19">
        <v>62000</v>
      </c>
    </row>
    <row r="33" spans="1:1">
      <c r="A33" s="19">
        <v>71000</v>
      </c>
    </row>
    <row r="34" spans="1:1">
      <c r="A34" s="19">
        <v>63000</v>
      </c>
    </row>
  </sheetData>
  <phoneticPr fontId="1"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R51"/>
  <sheetViews>
    <sheetView topLeftCell="A19" workbookViewId="0">
      <selection activeCell="H45" sqref="H45"/>
    </sheetView>
  </sheetViews>
  <sheetFormatPr defaultRowHeight="12.75"/>
  <cols>
    <col min="16" max="16" width="10.140625" customWidth="1"/>
  </cols>
  <sheetData>
    <row r="1" spans="1:18">
      <c r="A1" s="3" t="s">
        <v>87</v>
      </c>
    </row>
    <row r="2" spans="1:18">
      <c r="A2">
        <v>2825</v>
      </c>
    </row>
    <row r="3" spans="1:18">
      <c r="A3">
        <v>4285</v>
      </c>
    </row>
    <row r="4" spans="1:18">
      <c r="A4">
        <v>1258</v>
      </c>
    </row>
    <row r="5" spans="1:18">
      <c r="A5">
        <v>2597</v>
      </c>
    </row>
    <row r="6" spans="1:18">
      <c r="A6">
        <v>1884</v>
      </c>
    </row>
    <row r="7" spans="1:18">
      <c r="A7">
        <v>3109</v>
      </c>
    </row>
    <row r="8" spans="1:18">
      <c r="A8">
        <v>2207</v>
      </c>
      <c r="C8" s="3"/>
      <c r="J8" s="3" t="s">
        <v>88</v>
      </c>
      <c r="N8" s="3" t="s">
        <v>89</v>
      </c>
    </row>
    <row r="9" spans="1:18">
      <c r="A9">
        <v>3223</v>
      </c>
      <c r="N9" s="3"/>
      <c r="R9" t="s">
        <v>92</v>
      </c>
    </row>
    <row r="10" spans="1:18">
      <c r="A10">
        <v>2711</v>
      </c>
      <c r="N10" t="s">
        <v>90</v>
      </c>
      <c r="P10" t="s">
        <v>85</v>
      </c>
      <c r="Q10" t="s">
        <v>91</v>
      </c>
      <c r="R10" t="s">
        <v>85</v>
      </c>
    </row>
    <row r="11" spans="1:18">
      <c r="A11">
        <v>2281</v>
      </c>
      <c r="J11" t="s">
        <v>93</v>
      </c>
      <c r="N11">
        <v>1147</v>
      </c>
      <c r="O11">
        <f>N12-1</f>
        <v>1646</v>
      </c>
    </row>
    <row r="12" spans="1:18">
      <c r="A12">
        <v>2072</v>
      </c>
      <c r="N12">
        <f>N11+500</f>
        <v>1647</v>
      </c>
      <c r="O12">
        <f>N13-1</f>
        <v>2146</v>
      </c>
    </row>
    <row r="13" spans="1:18">
      <c r="A13">
        <v>2862</v>
      </c>
      <c r="N13">
        <f>N12+500</f>
        <v>2147</v>
      </c>
      <c r="O13">
        <f>N14-1</f>
        <v>2646</v>
      </c>
    </row>
    <row r="14" spans="1:18">
      <c r="A14">
        <v>2982</v>
      </c>
      <c r="N14">
        <f>N13+500</f>
        <v>2647</v>
      </c>
      <c r="O14">
        <f>N15-1</f>
        <v>3146</v>
      </c>
    </row>
    <row r="15" spans="1:18">
      <c r="A15">
        <v>3512</v>
      </c>
      <c r="N15">
        <f>N14+500</f>
        <v>3147</v>
      </c>
    </row>
    <row r="16" spans="1:18">
      <c r="A16">
        <v>2359</v>
      </c>
    </row>
    <row r="17" spans="1:1">
      <c r="A17">
        <v>2804</v>
      </c>
    </row>
    <row r="18" spans="1:1">
      <c r="A18">
        <v>2882</v>
      </c>
    </row>
    <row r="19" spans="1:1">
      <c r="A19">
        <v>2383</v>
      </c>
    </row>
    <row r="20" spans="1:1">
      <c r="A20">
        <v>1874</v>
      </c>
    </row>
    <row r="21" spans="1:1">
      <c r="A21">
        <v>1230</v>
      </c>
    </row>
    <row r="22" spans="1:1">
      <c r="A22">
        <v>2733</v>
      </c>
    </row>
    <row r="23" spans="1:1">
      <c r="A23">
        <v>3353</v>
      </c>
    </row>
    <row r="24" spans="1:1">
      <c r="A24">
        <v>2045</v>
      </c>
    </row>
    <row r="25" spans="1:1">
      <c r="A25">
        <v>2444</v>
      </c>
    </row>
    <row r="26" spans="1:1">
      <c r="A26">
        <v>2046</v>
      </c>
    </row>
    <row r="27" spans="1:1">
      <c r="A27">
        <v>1658</v>
      </c>
    </row>
    <row r="28" spans="1:1">
      <c r="A28">
        <v>1647</v>
      </c>
    </row>
    <row r="29" spans="1:1">
      <c r="A29">
        <v>1732</v>
      </c>
    </row>
    <row r="30" spans="1:1">
      <c r="A30">
        <v>1979</v>
      </c>
    </row>
    <row r="31" spans="1:1">
      <c r="A31">
        <v>1665</v>
      </c>
    </row>
    <row r="32" spans="1:1">
      <c r="A32">
        <v>2069</v>
      </c>
    </row>
    <row r="33" spans="1:1">
      <c r="A33">
        <v>1449</v>
      </c>
    </row>
    <row r="34" spans="1:1">
      <c r="A34">
        <v>1677</v>
      </c>
    </row>
    <row r="35" spans="1:1">
      <c r="A35">
        <v>1773</v>
      </c>
    </row>
    <row r="36" spans="1:1">
      <c r="A36">
        <v>2364</v>
      </c>
    </row>
    <row r="37" spans="1:1">
      <c r="A37">
        <v>2207</v>
      </c>
    </row>
    <row r="38" spans="1:1">
      <c r="A38">
        <v>2051</v>
      </c>
    </row>
    <row r="39" spans="1:1">
      <c r="A39">
        <v>2230</v>
      </c>
    </row>
    <row r="40" spans="1:1">
      <c r="A40">
        <v>1319</v>
      </c>
    </row>
    <row r="41" spans="1:1">
      <c r="A41">
        <v>1294</v>
      </c>
    </row>
    <row r="42" spans="1:1">
      <c r="A42">
        <v>2484</v>
      </c>
    </row>
    <row r="43" spans="1:1">
      <c r="A43">
        <v>2029</v>
      </c>
    </row>
    <row r="44" spans="1:1">
      <c r="A44">
        <v>1619</v>
      </c>
    </row>
    <row r="45" spans="1:1">
      <c r="A45">
        <v>2284</v>
      </c>
    </row>
    <row r="46" spans="1:1">
      <c r="A46">
        <v>2669</v>
      </c>
    </row>
    <row r="47" spans="1:1">
      <c r="A47">
        <v>2159</v>
      </c>
    </row>
    <row r="48" spans="1:1">
      <c r="A48">
        <v>2202</v>
      </c>
    </row>
    <row r="49" spans="1:1">
      <c r="A49">
        <v>1147</v>
      </c>
    </row>
    <row r="50" spans="1:1">
      <c r="A50">
        <v>2923</v>
      </c>
    </row>
    <row r="51" spans="1:1">
      <c r="A51">
        <v>2936</v>
      </c>
    </row>
  </sheetData>
  <phoneticPr fontId="1"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A1:I85"/>
  <sheetViews>
    <sheetView workbookViewId="0">
      <selection activeCell="G20" sqref="G20"/>
    </sheetView>
  </sheetViews>
  <sheetFormatPr defaultRowHeight="12.75"/>
  <sheetData>
    <row r="1" spans="1:9" ht="33.75">
      <c r="A1" s="4" t="s">
        <v>77</v>
      </c>
      <c r="B1" s="5" t="s">
        <v>78</v>
      </c>
      <c r="C1" s="5" t="s">
        <v>79</v>
      </c>
      <c r="D1" s="5" t="s">
        <v>80</v>
      </c>
      <c r="E1" s="4" t="s">
        <v>81</v>
      </c>
      <c r="F1" s="6"/>
      <c r="G1" s="6"/>
      <c r="H1" s="6"/>
      <c r="I1" s="6"/>
    </row>
    <row r="2" spans="1:9">
      <c r="A2" s="7" t="s">
        <v>82</v>
      </c>
      <c r="B2" s="7">
        <v>38</v>
      </c>
      <c r="C2" s="8">
        <v>2</v>
      </c>
      <c r="D2" s="7">
        <v>0</v>
      </c>
      <c r="E2" s="7">
        <v>100</v>
      </c>
      <c r="F2" s="7"/>
      <c r="G2" s="7"/>
      <c r="H2" s="7"/>
      <c r="I2" s="7"/>
    </row>
    <row r="3" spans="1:9">
      <c r="A3" s="7" t="s">
        <v>82</v>
      </c>
      <c r="B3" s="7">
        <v>34</v>
      </c>
      <c r="C3" s="8">
        <v>2</v>
      </c>
      <c r="D3" s="7">
        <v>0</v>
      </c>
      <c r="E3" s="7">
        <v>120</v>
      </c>
      <c r="F3" s="7"/>
      <c r="G3" s="7"/>
      <c r="H3" s="7"/>
      <c r="I3" s="7"/>
    </row>
    <row r="4" spans="1:9">
      <c r="A4" s="7" t="s">
        <v>82</v>
      </c>
      <c r="B4" s="7">
        <v>21</v>
      </c>
      <c r="C4" s="8">
        <v>1.5</v>
      </c>
      <c r="D4" s="7">
        <v>12</v>
      </c>
      <c r="E4" s="7">
        <v>110</v>
      </c>
      <c r="F4" s="7"/>
      <c r="G4" s="7"/>
      <c r="H4" s="7"/>
      <c r="I4" s="7"/>
    </row>
    <row r="5" spans="1:9">
      <c r="A5" s="7" t="s">
        <v>82</v>
      </c>
      <c r="B5" s="7">
        <v>23</v>
      </c>
      <c r="C5" s="8">
        <v>1.5</v>
      </c>
      <c r="D5" s="7">
        <v>9</v>
      </c>
      <c r="E5" s="7">
        <v>110</v>
      </c>
      <c r="F5" s="7"/>
      <c r="G5" s="7"/>
      <c r="H5" s="7"/>
      <c r="I5" s="7"/>
    </row>
    <row r="6" spans="1:9">
      <c r="A6" s="7" t="s">
        <v>82</v>
      </c>
      <c r="B6" s="7">
        <v>23</v>
      </c>
      <c r="C6" s="8">
        <v>1.5</v>
      </c>
      <c r="D6" s="7">
        <v>8</v>
      </c>
      <c r="E6" s="7">
        <v>110</v>
      </c>
      <c r="F6" s="7"/>
      <c r="G6" s="7"/>
      <c r="H6" s="7"/>
      <c r="I6" s="7"/>
    </row>
    <row r="7" spans="1:9">
      <c r="A7" s="7" t="s">
        <v>82</v>
      </c>
      <c r="B7" s="7">
        <v>51</v>
      </c>
      <c r="C7" s="8">
        <v>2</v>
      </c>
      <c r="D7" s="7">
        <v>17</v>
      </c>
      <c r="E7" s="7">
        <v>180</v>
      </c>
      <c r="F7" s="7"/>
      <c r="G7" s="7"/>
      <c r="H7" s="7"/>
      <c r="I7" s="7"/>
    </row>
    <row r="8" spans="1:9">
      <c r="A8" s="7" t="s">
        <v>82</v>
      </c>
      <c r="B8" s="7">
        <v>28</v>
      </c>
      <c r="C8" s="8">
        <v>2</v>
      </c>
      <c r="D8" s="7">
        <v>0</v>
      </c>
      <c r="E8" s="7">
        <v>220</v>
      </c>
      <c r="F8" s="7"/>
      <c r="G8" s="7"/>
      <c r="H8" s="7"/>
      <c r="I8" s="7"/>
    </row>
    <row r="9" spans="1:9">
      <c r="A9" s="7" t="s">
        <v>82</v>
      </c>
      <c r="B9" s="7">
        <v>23</v>
      </c>
      <c r="C9" s="8">
        <v>1.5</v>
      </c>
      <c r="D9" s="7">
        <v>8</v>
      </c>
      <c r="E9" s="7">
        <v>140</v>
      </c>
      <c r="F9" s="7"/>
      <c r="G9" s="7"/>
      <c r="H9" s="7"/>
      <c r="I9" s="7"/>
    </row>
    <row r="10" spans="1:9">
      <c r="A10" s="7" t="s">
        <v>82</v>
      </c>
      <c r="B10" s="7">
        <v>21</v>
      </c>
      <c r="C10" s="8">
        <v>1.5</v>
      </c>
      <c r="D10" s="7">
        <v>8</v>
      </c>
      <c r="E10" s="7">
        <v>140</v>
      </c>
      <c r="F10" s="7"/>
      <c r="G10" s="7"/>
      <c r="H10" s="7"/>
      <c r="I10" s="7"/>
    </row>
    <row r="11" spans="1:9">
      <c r="A11" s="7" t="s">
        <v>82</v>
      </c>
      <c r="B11" s="7">
        <v>28</v>
      </c>
      <c r="C11" s="8">
        <v>1.5</v>
      </c>
      <c r="D11" s="7">
        <v>9</v>
      </c>
      <c r="E11" s="7">
        <v>140</v>
      </c>
      <c r="F11" s="7"/>
      <c r="G11" s="7"/>
      <c r="H11" s="7"/>
      <c r="I11" s="7"/>
    </row>
    <row r="12" spans="1:9">
      <c r="A12" s="7" t="s">
        <v>82</v>
      </c>
      <c r="B12" s="7">
        <v>43</v>
      </c>
      <c r="C12" s="8">
        <v>1.5</v>
      </c>
      <c r="D12" s="7">
        <v>8</v>
      </c>
      <c r="E12" s="7">
        <v>140</v>
      </c>
      <c r="F12" s="7"/>
      <c r="G12" s="7"/>
      <c r="H12" s="7"/>
      <c r="I12" s="7"/>
    </row>
    <row r="13" spans="1:9">
      <c r="A13" s="7" t="s">
        <v>82</v>
      </c>
      <c r="B13" s="7">
        <v>30</v>
      </c>
      <c r="C13" s="8">
        <v>2</v>
      </c>
      <c r="D13" s="7">
        <v>21</v>
      </c>
      <c r="E13" s="7">
        <v>180</v>
      </c>
      <c r="F13" s="7"/>
      <c r="G13" s="7"/>
      <c r="H13" s="7"/>
      <c r="I13" s="7"/>
    </row>
    <row r="14" spans="1:9">
      <c r="A14" s="7" t="s">
        <v>82</v>
      </c>
      <c r="B14" s="7">
        <v>25</v>
      </c>
      <c r="C14" s="8">
        <v>1.5</v>
      </c>
      <c r="D14" s="7">
        <v>9</v>
      </c>
      <c r="E14" s="7">
        <v>140</v>
      </c>
      <c r="F14" s="7"/>
      <c r="G14" s="7"/>
      <c r="H14" s="7"/>
      <c r="I14" s="7"/>
    </row>
    <row r="15" spans="1:9">
      <c r="A15" s="7" t="s">
        <v>82</v>
      </c>
      <c r="B15" s="7">
        <v>28</v>
      </c>
      <c r="C15" s="8">
        <v>1.5</v>
      </c>
      <c r="D15" s="7">
        <v>0</v>
      </c>
      <c r="E15" s="7">
        <v>140</v>
      </c>
      <c r="F15" s="7"/>
      <c r="G15" s="7"/>
      <c r="H15" s="7"/>
      <c r="I15" s="7"/>
    </row>
    <row r="16" spans="1:9">
      <c r="A16" s="7" t="s">
        <v>82</v>
      </c>
      <c r="B16" s="7">
        <v>38</v>
      </c>
      <c r="C16" s="8">
        <v>2</v>
      </c>
      <c r="D16" s="7">
        <v>12</v>
      </c>
      <c r="E16" s="7">
        <v>180</v>
      </c>
      <c r="F16" s="7"/>
      <c r="G16" s="7"/>
      <c r="H16" s="7"/>
      <c r="I16" s="7"/>
    </row>
    <row r="17" spans="1:9">
      <c r="A17" s="7" t="s">
        <v>82</v>
      </c>
      <c r="B17" s="7">
        <v>43</v>
      </c>
      <c r="C17" s="8">
        <v>2</v>
      </c>
      <c r="D17" s="7">
        <v>18</v>
      </c>
      <c r="E17" s="7">
        <v>180</v>
      </c>
      <c r="F17" s="7"/>
      <c r="G17" s="7"/>
      <c r="H17" s="7"/>
      <c r="I17" s="7"/>
    </row>
    <row r="18" spans="1:9">
      <c r="A18" s="7" t="s">
        <v>82</v>
      </c>
      <c r="B18" s="7">
        <v>29</v>
      </c>
      <c r="C18" s="8">
        <v>1.75</v>
      </c>
      <c r="D18" s="7">
        <v>16</v>
      </c>
      <c r="E18" s="7">
        <v>160</v>
      </c>
      <c r="F18" s="7"/>
      <c r="G18" s="7"/>
      <c r="H18" s="7"/>
      <c r="I18" s="7"/>
    </row>
    <row r="19" spans="1:9">
      <c r="A19" s="7" t="s">
        <v>82</v>
      </c>
      <c r="B19" s="7">
        <v>29</v>
      </c>
      <c r="C19" s="8">
        <v>1.67</v>
      </c>
      <c r="D19" s="7">
        <v>0</v>
      </c>
      <c r="E19" s="7">
        <v>160</v>
      </c>
      <c r="F19" s="7"/>
      <c r="G19" s="7"/>
      <c r="H19" s="7"/>
      <c r="I19" s="7"/>
    </row>
    <row r="20" spans="1:9">
      <c r="A20" s="7" t="s">
        <v>82</v>
      </c>
      <c r="B20" s="7">
        <v>44</v>
      </c>
      <c r="C20" s="8">
        <v>2</v>
      </c>
      <c r="D20" s="7">
        <v>14</v>
      </c>
      <c r="E20" s="7">
        <v>220</v>
      </c>
      <c r="F20" s="7"/>
      <c r="G20" s="7"/>
      <c r="H20" s="7"/>
      <c r="I20" s="7"/>
    </row>
    <row r="21" spans="1:9">
      <c r="A21" s="7" t="s">
        <v>82</v>
      </c>
      <c r="B21" s="7">
        <v>27</v>
      </c>
      <c r="C21" s="8">
        <v>2</v>
      </c>
      <c r="D21" s="7">
        <v>12</v>
      </c>
      <c r="E21" s="7">
        <v>220</v>
      </c>
      <c r="F21" s="7"/>
      <c r="G21" s="7"/>
      <c r="H21" s="11"/>
      <c r="I21" s="7"/>
    </row>
    <row r="22" spans="1:9">
      <c r="A22" s="7" t="s">
        <v>82</v>
      </c>
      <c r="B22" s="7">
        <v>40</v>
      </c>
      <c r="C22" s="8">
        <v>2</v>
      </c>
      <c r="D22" s="7">
        <v>12</v>
      </c>
      <c r="E22" s="7">
        <v>200</v>
      </c>
      <c r="F22" s="7"/>
      <c r="G22" s="7"/>
      <c r="H22" s="12"/>
      <c r="I22" s="7"/>
    </row>
    <row r="23" spans="1:9">
      <c r="A23" s="7" t="s">
        <v>82</v>
      </c>
      <c r="B23" s="7">
        <v>29</v>
      </c>
      <c r="C23" s="8">
        <v>2</v>
      </c>
      <c r="D23" s="7">
        <v>6</v>
      </c>
      <c r="E23" s="7">
        <v>220</v>
      </c>
      <c r="F23" s="7"/>
      <c r="G23" s="7"/>
      <c r="H23" s="13"/>
      <c r="I23" s="7"/>
    </row>
    <row r="24" spans="1:9">
      <c r="A24" s="7" t="s">
        <v>83</v>
      </c>
      <c r="B24" s="7">
        <v>28</v>
      </c>
      <c r="C24" s="8">
        <v>1.5</v>
      </c>
      <c r="D24" s="7">
        <v>0</v>
      </c>
      <c r="E24" s="7">
        <v>140</v>
      </c>
      <c r="F24" s="7"/>
      <c r="G24" s="7"/>
      <c r="H24" s="13"/>
      <c r="I24" s="7"/>
    </row>
    <row r="25" spans="1:9">
      <c r="A25" s="7" t="s">
        <v>83</v>
      </c>
      <c r="B25" s="7">
        <v>27</v>
      </c>
      <c r="C25" s="8">
        <v>1.33</v>
      </c>
      <c r="D25" s="7">
        <v>8</v>
      </c>
      <c r="E25" s="7">
        <v>130</v>
      </c>
      <c r="F25" s="7"/>
      <c r="G25" s="7"/>
      <c r="H25" s="13"/>
      <c r="I25" s="7"/>
    </row>
    <row r="26" spans="1:9">
      <c r="A26" s="7" t="s">
        <v>83</v>
      </c>
      <c r="B26" s="7">
        <v>28</v>
      </c>
      <c r="C26" s="8">
        <v>1.25</v>
      </c>
      <c r="D26" s="7">
        <v>8</v>
      </c>
      <c r="E26" s="7">
        <v>130</v>
      </c>
      <c r="F26" s="7"/>
      <c r="G26" s="7"/>
      <c r="H26" s="14"/>
      <c r="I26" s="7"/>
    </row>
    <row r="27" spans="1:9">
      <c r="A27" s="7" t="s">
        <v>83</v>
      </c>
      <c r="B27" s="7">
        <v>19</v>
      </c>
      <c r="C27" s="8">
        <v>1.25</v>
      </c>
      <c r="D27" s="7">
        <v>6</v>
      </c>
      <c r="E27" s="7">
        <v>110</v>
      </c>
      <c r="F27" s="7"/>
      <c r="G27" s="7"/>
      <c r="H27" s="14"/>
      <c r="I27" s="7"/>
    </row>
    <row r="28" spans="1:9">
      <c r="A28" s="7" t="s">
        <v>83</v>
      </c>
      <c r="B28" s="7">
        <v>23</v>
      </c>
      <c r="C28" s="8">
        <v>1</v>
      </c>
      <c r="D28" s="7">
        <v>3</v>
      </c>
      <c r="E28" s="7">
        <v>100</v>
      </c>
      <c r="F28" s="7"/>
      <c r="G28" s="7"/>
      <c r="H28" s="14"/>
      <c r="I28" s="7"/>
    </row>
    <row r="29" spans="1:9">
      <c r="A29" s="7" t="s">
        <v>83</v>
      </c>
      <c r="B29" s="7">
        <v>24</v>
      </c>
      <c r="C29" s="8">
        <v>1.5</v>
      </c>
      <c r="D29" s="7">
        <v>5</v>
      </c>
      <c r="E29" s="7">
        <v>150</v>
      </c>
      <c r="F29" s="7"/>
      <c r="G29" s="7"/>
      <c r="H29" s="14"/>
      <c r="I29" s="7"/>
    </row>
    <row r="30" spans="1:9">
      <c r="A30" s="7" t="s">
        <v>83</v>
      </c>
      <c r="B30" s="7">
        <v>16</v>
      </c>
      <c r="C30" s="8">
        <v>1</v>
      </c>
      <c r="D30" s="7">
        <v>3</v>
      </c>
      <c r="E30" s="7">
        <v>100</v>
      </c>
      <c r="F30" s="7"/>
      <c r="G30" s="7"/>
      <c r="H30" s="14"/>
      <c r="I30" s="7"/>
    </row>
    <row r="31" spans="1:9">
      <c r="A31" s="7" t="s">
        <v>83</v>
      </c>
      <c r="B31" s="7">
        <v>30</v>
      </c>
      <c r="C31" s="8">
        <v>1.5</v>
      </c>
      <c r="D31" s="7">
        <v>14</v>
      </c>
      <c r="E31" s="7">
        <v>140</v>
      </c>
      <c r="F31" s="7"/>
      <c r="G31" s="7"/>
      <c r="I31" s="7"/>
    </row>
    <row r="32" spans="1:9">
      <c r="A32" s="7" t="s">
        <v>83</v>
      </c>
      <c r="B32" s="7">
        <v>37</v>
      </c>
      <c r="C32" s="8">
        <v>2</v>
      </c>
      <c r="D32" s="7">
        <v>16</v>
      </c>
      <c r="E32" s="7">
        <v>220</v>
      </c>
      <c r="F32" s="7"/>
      <c r="G32" s="7"/>
      <c r="H32" s="15"/>
      <c r="I32" s="7"/>
    </row>
    <row r="33" spans="1:9">
      <c r="A33" s="7" t="s">
        <v>83</v>
      </c>
      <c r="B33" s="7">
        <v>38</v>
      </c>
      <c r="C33" s="8">
        <v>2</v>
      </c>
      <c r="D33" s="7">
        <v>12</v>
      </c>
      <c r="E33" s="7">
        <v>180</v>
      </c>
      <c r="F33" s="7"/>
      <c r="G33" s="7"/>
      <c r="H33" s="7"/>
      <c r="I33" s="7"/>
    </row>
    <row r="34" spans="1:9">
      <c r="A34" s="7" t="s">
        <v>83</v>
      </c>
      <c r="B34" s="7">
        <v>27</v>
      </c>
      <c r="C34" s="8">
        <v>1</v>
      </c>
      <c r="D34" s="7">
        <v>2</v>
      </c>
      <c r="E34" s="7">
        <v>110</v>
      </c>
      <c r="F34" s="7"/>
      <c r="G34" s="7"/>
      <c r="H34" s="7"/>
      <c r="I34" s="7"/>
    </row>
    <row r="35" spans="1:9">
      <c r="A35" s="7" t="s">
        <v>83</v>
      </c>
      <c r="B35" s="7">
        <v>47</v>
      </c>
      <c r="C35" s="8">
        <v>2</v>
      </c>
      <c r="D35" s="7">
        <v>11</v>
      </c>
      <c r="E35" s="7">
        <v>210</v>
      </c>
      <c r="F35" s="7"/>
      <c r="G35" s="7"/>
      <c r="H35" s="7"/>
      <c r="I35" s="7"/>
    </row>
    <row r="36" spans="1:9">
      <c r="A36" s="7" t="s">
        <v>83</v>
      </c>
      <c r="B36" s="7">
        <v>24</v>
      </c>
      <c r="C36" s="8">
        <v>1.33</v>
      </c>
      <c r="D36" s="7">
        <v>13</v>
      </c>
      <c r="E36" s="7">
        <v>130</v>
      </c>
      <c r="F36" s="7"/>
      <c r="G36" s="7"/>
      <c r="H36" s="7"/>
      <c r="I36" s="7"/>
    </row>
    <row r="37" spans="1:9">
      <c r="A37" s="7" t="s">
        <v>83</v>
      </c>
      <c r="B37" s="7">
        <v>26</v>
      </c>
      <c r="C37" s="8">
        <v>1.5</v>
      </c>
      <c r="D37" s="7">
        <v>9</v>
      </c>
      <c r="E37" s="7">
        <v>150</v>
      </c>
      <c r="F37" s="7"/>
      <c r="G37" s="7"/>
      <c r="H37" s="7"/>
      <c r="I37" s="7"/>
    </row>
    <row r="38" spans="1:9">
      <c r="A38" s="7" t="s">
        <v>83</v>
      </c>
      <c r="B38" s="7">
        <v>24</v>
      </c>
      <c r="C38" s="8">
        <v>1</v>
      </c>
      <c r="D38" s="7">
        <v>6</v>
      </c>
      <c r="E38" s="7">
        <v>100</v>
      </c>
      <c r="F38" s="7"/>
      <c r="G38" s="7"/>
      <c r="H38" s="7"/>
      <c r="I38" s="7"/>
    </row>
    <row r="39" spans="1:9">
      <c r="A39" s="7" t="s">
        <v>83</v>
      </c>
      <c r="B39" s="7">
        <v>34</v>
      </c>
      <c r="C39" s="8">
        <v>2</v>
      </c>
      <c r="D39" s="7">
        <v>12</v>
      </c>
      <c r="E39" s="7">
        <v>200</v>
      </c>
      <c r="F39" s="7"/>
      <c r="G39" s="7"/>
      <c r="H39" s="7"/>
      <c r="I39" s="7"/>
    </row>
    <row r="40" spans="1:9">
      <c r="A40" s="7" t="s">
        <v>83</v>
      </c>
      <c r="B40" s="7">
        <v>50</v>
      </c>
      <c r="C40" s="8">
        <v>2.25</v>
      </c>
      <c r="D40" s="7">
        <v>19</v>
      </c>
      <c r="E40" s="7">
        <v>240</v>
      </c>
      <c r="F40" s="7"/>
      <c r="G40" s="7"/>
      <c r="H40" s="7"/>
      <c r="I40" s="7"/>
    </row>
    <row r="41" spans="1:9">
      <c r="A41" s="7" t="s">
        <v>83</v>
      </c>
      <c r="B41" s="7">
        <v>15</v>
      </c>
      <c r="C41" s="8">
        <v>0.8</v>
      </c>
      <c r="D41" s="7">
        <v>0</v>
      </c>
      <c r="E41" s="7">
        <v>90</v>
      </c>
      <c r="F41" s="7"/>
      <c r="G41" s="7"/>
      <c r="H41" s="7"/>
      <c r="I41" s="7"/>
    </row>
    <row r="42" spans="1:9">
      <c r="A42" s="7" t="s">
        <v>83</v>
      </c>
      <c r="B42" s="7">
        <v>35</v>
      </c>
      <c r="C42" s="8">
        <v>2</v>
      </c>
      <c r="D42" s="7">
        <v>14</v>
      </c>
      <c r="E42" s="7">
        <v>220</v>
      </c>
      <c r="F42" s="7"/>
      <c r="G42" s="7"/>
      <c r="H42" s="7"/>
      <c r="I42" s="7"/>
    </row>
    <row r="43" spans="1:9">
      <c r="A43" s="7" t="s">
        <v>83</v>
      </c>
      <c r="B43" s="7">
        <v>44</v>
      </c>
      <c r="C43" s="8">
        <v>2</v>
      </c>
      <c r="D43" s="7">
        <v>25</v>
      </c>
      <c r="E43" s="7">
        <v>220</v>
      </c>
      <c r="F43" s="7"/>
      <c r="G43" s="7"/>
      <c r="H43" s="7"/>
      <c r="I43" s="7"/>
    </row>
    <row r="44" spans="1:9">
      <c r="A44" s="7" t="s">
        <v>83</v>
      </c>
      <c r="B44" s="7">
        <v>39</v>
      </c>
      <c r="C44" s="8">
        <v>2</v>
      </c>
      <c r="D44" s="7">
        <v>14</v>
      </c>
      <c r="E44" s="7">
        <v>220</v>
      </c>
      <c r="F44" s="7"/>
      <c r="G44" s="7"/>
      <c r="H44" s="7"/>
      <c r="I44" s="7"/>
    </row>
    <row r="45" spans="1:9">
      <c r="A45" s="7" t="s">
        <v>83</v>
      </c>
      <c r="B45" s="7">
        <v>29</v>
      </c>
      <c r="C45" s="8">
        <v>1.5</v>
      </c>
      <c r="D45" s="7">
        <v>9</v>
      </c>
      <c r="E45" s="7">
        <v>180</v>
      </c>
      <c r="F45" s="7"/>
      <c r="G45" s="7"/>
      <c r="H45" s="7"/>
      <c r="I45" s="7"/>
    </row>
    <row r="46" spans="1:9">
      <c r="A46" s="7" t="s">
        <v>83</v>
      </c>
      <c r="B46" s="7">
        <v>36</v>
      </c>
      <c r="C46" s="8">
        <v>1.67</v>
      </c>
      <c r="D46" s="7">
        <v>14</v>
      </c>
      <c r="E46" s="7">
        <v>180</v>
      </c>
      <c r="F46" s="7"/>
      <c r="G46" s="7"/>
      <c r="H46" s="7"/>
      <c r="I46" s="7"/>
    </row>
    <row r="47" spans="1:9">
      <c r="A47" s="7" t="s">
        <v>83</v>
      </c>
      <c r="B47" s="7">
        <v>38</v>
      </c>
      <c r="C47" s="8">
        <v>1.75</v>
      </c>
      <c r="D47" s="7">
        <v>11</v>
      </c>
      <c r="E47" s="7">
        <v>170</v>
      </c>
      <c r="F47" s="7"/>
      <c r="G47" s="7"/>
      <c r="H47" s="7"/>
      <c r="I47" s="7"/>
    </row>
    <row r="48" spans="1:9">
      <c r="A48" s="7" t="s">
        <v>83</v>
      </c>
      <c r="B48" s="7">
        <v>42</v>
      </c>
      <c r="C48" s="8">
        <v>1.75</v>
      </c>
      <c r="D48" s="7">
        <v>12</v>
      </c>
      <c r="E48" s="7">
        <v>190</v>
      </c>
      <c r="F48" s="7"/>
      <c r="G48" s="7"/>
      <c r="H48" s="7"/>
      <c r="I48" s="7"/>
    </row>
    <row r="49" spans="1:9">
      <c r="A49" s="7" t="s">
        <v>83</v>
      </c>
      <c r="B49" s="7">
        <v>25</v>
      </c>
      <c r="C49" s="8">
        <v>1.33</v>
      </c>
      <c r="D49" s="7">
        <v>13</v>
      </c>
      <c r="E49" s="7">
        <v>150</v>
      </c>
      <c r="F49" s="7"/>
      <c r="G49" s="7"/>
      <c r="H49" s="7"/>
      <c r="I49" s="7"/>
    </row>
    <row r="50" spans="1:9">
      <c r="A50" s="7" t="s">
        <v>83</v>
      </c>
      <c r="B50" s="7">
        <v>26</v>
      </c>
      <c r="C50" s="8">
        <v>1.33</v>
      </c>
      <c r="D50" s="7">
        <v>13</v>
      </c>
      <c r="E50" s="7">
        <v>150</v>
      </c>
      <c r="F50" s="7"/>
      <c r="G50" s="7"/>
      <c r="H50" s="7"/>
      <c r="I50" s="7"/>
    </row>
    <row r="51" spans="1:9">
      <c r="A51" s="7" t="s">
        <v>83</v>
      </c>
      <c r="B51" s="7">
        <v>47</v>
      </c>
      <c r="C51" s="8">
        <v>2.5</v>
      </c>
      <c r="D51" s="7">
        <v>20</v>
      </c>
      <c r="E51" s="7">
        <v>260</v>
      </c>
      <c r="F51" s="7"/>
      <c r="G51" s="7"/>
      <c r="H51" s="7"/>
      <c r="I51" s="7"/>
    </row>
    <row r="52" spans="1:9">
      <c r="A52" s="7" t="s">
        <v>83</v>
      </c>
      <c r="B52" s="7">
        <v>29</v>
      </c>
      <c r="C52" s="8">
        <v>1.5</v>
      </c>
      <c r="D52" s="7">
        <v>12</v>
      </c>
      <c r="E52" s="7">
        <v>170</v>
      </c>
      <c r="F52" s="7"/>
      <c r="G52" s="7"/>
      <c r="H52" s="7"/>
      <c r="I52" s="7"/>
    </row>
    <row r="53" spans="1:9">
      <c r="A53" s="7" t="s">
        <v>84</v>
      </c>
      <c r="B53" s="7">
        <v>13</v>
      </c>
      <c r="C53" s="8">
        <v>0.5</v>
      </c>
      <c r="D53" s="7">
        <v>0</v>
      </c>
      <c r="E53" s="7">
        <v>50</v>
      </c>
      <c r="F53" s="7"/>
      <c r="G53" s="7"/>
      <c r="H53" s="7"/>
      <c r="I53" s="7"/>
    </row>
    <row r="54" spans="1:9">
      <c r="A54" s="7" t="s">
        <v>84</v>
      </c>
      <c r="B54" s="7">
        <v>15</v>
      </c>
      <c r="C54" s="8">
        <v>0.5</v>
      </c>
      <c r="D54" s="7">
        <v>0</v>
      </c>
      <c r="E54" s="7">
        <v>50</v>
      </c>
      <c r="F54" s="7"/>
      <c r="G54" s="7"/>
      <c r="H54" s="7"/>
      <c r="I54" s="7"/>
    </row>
    <row r="55" spans="1:9">
      <c r="A55" s="7" t="s">
        <v>84</v>
      </c>
      <c r="B55" s="7">
        <v>16</v>
      </c>
      <c r="C55" s="8">
        <v>0.67</v>
      </c>
      <c r="D55" s="7">
        <v>2</v>
      </c>
      <c r="E55" s="7">
        <v>70</v>
      </c>
      <c r="F55" s="7"/>
      <c r="G55" s="7"/>
      <c r="H55" s="7"/>
      <c r="I55" s="7"/>
    </row>
    <row r="56" spans="1:9">
      <c r="A56" s="7" t="s">
        <v>84</v>
      </c>
      <c r="B56" s="7">
        <v>17</v>
      </c>
      <c r="C56" s="8">
        <v>0.75</v>
      </c>
      <c r="D56" s="7">
        <v>8</v>
      </c>
      <c r="E56" s="7">
        <v>80</v>
      </c>
      <c r="F56" s="7"/>
      <c r="G56" s="7"/>
      <c r="H56" s="7"/>
      <c r="I56" s="7"/>
    </row>
    <row r="57" spans="1:9">
      <c r="A57" s="7" t="s">
        <v>84</v>
      </c>
      <c r="B57" s="7">
        <v>10</v>
      </c>
      <c r="C57" s="8">
        <v>1</v>
      </c>
      <c r="D57" s="7">
        <v>2</v>
      </c>
      <c r="E57" s="7">
        <v>100</v>
      </c>
      <c r="F57" s="7"/>
      <c r="G57" s="7"/>
      <c r="H57" s="7"/>
      <c r="I57" s="7"/>
    </row>
    <row r="58" spans="1:9">
      <c r="A58" s="7" t="s">
        <v>84</v>
      </c>
      <c r="B58" s="7">
        <v>23</v>
      </c>
      <c r="C58" s="8">
        <v>1</v>
      </c>
      <c r="D58" s="7">
        <v>3</v>
      </c>
      <c r="E58" s="7">
        <v>100</v>
      </c>
      <c r="F58" s="7"/>
      <c r="G58" s="7"/>
      <c r="H58" s="7"/>
      <c r="I58" s="7"/>
    </row>
    <row r="59" spans="1:9">
      <c r="A59" s="7" t="s">
        <v>84</v>
      </c>
      <c r="B59" s="7">
        <v>17</v>
      </c>
      <c r="C59" s="8">
        <v>1</v>
      </c>
      <c r="D59" s="7">
        <v>2</v>
      </c>
      <c r="E59" s="7">
        <v>100</v>
      </c>
      <c r="F59" s="7"/>
      <c r="G59" s="7"/>
      <c r="H59" s="7"/>
      <c r="I59" s="7"/>
    </row>
    <row r="60" spans="1:9">
      <c r="A60" s="7" t="s">
        <v>84</v>
      </c>
      <c r="B60" s="7">
        <v>23</v>
      </c>
      <c r="C60" s="8">
        <v>1</v>
      </c>
      <c r="D60" s="7">
        <v>14</v>
      </c>
      <c r="E60" s="7">
        <v>110</v>
      </c>
      <c r="F60" s="7"/>
      <c r="G60" s="7"/>
      <c r="H60" s="7"/>
      <c r="I60" s="7"/>
    </row>
    <row r="61" spans="1:9">
      <c r="A61" s="7" t="s">
        <v>84</v>
      </c>
      <c r="B61" s="7">
        <v>21</v>
      </c>
      <c r="C61" s="8">
        <v>1</v>
      </c>
      <c r="D61" s="7">
        <v>13</v>
      </c>
      <c r="E61" s="7">
        <v>110</v>
      </c>
      <c r="F61" s="7"/>
      <c r="G61" s="7"/>
      <c r="H61" s="7"/>
      <c r="I61" s="7"/>
    </row>
    <row r="62" spans="1:9">
      <c r="A62" s="7" t="s">
        <v>84</v>
      </c>
      <c r="B62" s="7">
        <v>25</v>
      </c>
      <c r="C62" s="8">
        <v>1</v>
      </c>
      <c r="D62" s="7">
        <v>13</v>
      </c>
      <c r="E62" s="7">
        <v>110</v>
      </c>
      <c r="F62" s="7"/>
      <c r="G62" s="7"/>
      <c r="H62" s="7"/>
      <c r="I62" s="7"/>
    </row>
    <row r="63" spans="1:9">
      <c r="A63" s="7" t="s">
        <v>84</v>
      </c>
      <c r="B63" s="7">
        <v>19</v>
      </c>
      <c r="C63" s="8">
        <v>1</v>
      </c>
      <c r="D63" s="7">
        <v>3</v>
      </c>
      <c r="E63" s="7">
        <v>110</v>
      </c>
      <c r="F63" s="7"/>
      <c r="G63" s="7"/>
      <c r="H63" s="7"/>
      <c r="I63" s="7"/>
    </row>
    <row r="64" spans="1:9">
      <c r="A64" s="7" t="s">
        <v>84</v>
      </c>
      <c r="B64" s="7">
        <v>22</v>
      </c>
      <c r="C64" s="8">
        <v>1</v>
      </c>
      <c r="D64" s="7">
        <v>12</v>
      </c>
      <c r="E64" s="7">
        <v>110</v>
      </c>
      <c r="F64" s="7"/>
      <c r="G64" s="7"/>
      <c r="H64" s="7"/>
      <c r="I64" s="7"/>
    </row>
    <row r="65" spans="1:9">
      <c r="A65" s="7" t="s">
        <v>84</v>
      </c>
      <c r="B65" s="7">
        <v>21</v>
      </c>
      <c r="C65" s="8">
        <v>1</v>
      </c>
      <c r="D65" s="7">
        <v>3</v>
      </c>
      <c r="E65" s="7">
        <v>110</v>
      </c>
      <c r="F65" s="7"/>
      <c r="G65" s="7"/>
      <c r="H65" s="7"/>
      <c r="I65" s="7"/>
    </row>
    <row r="66" spans="1:9">
      <c r="A66" s="7" t="s">
        <v>84</v>
      </c>
      <c r="B66" s="7">
        <v>21</v>
      </c>
      <c r="C66" s="8">
        <v>1</v>
      </c>
      <c r="D66" s="7">
        <v>13</v>
      </c>
      <c r="E66" s="7">
        <v>110</v>
      </c>
      <c r="F66" s="7"/>
      <c r="G66" s="7"/>
      <c r="H66" s="7"/>
      <c r="I66" s="7"/>
    </row>
    <row r="67" spans="1:9">
      <c r="A67" s="7" t="s">
        <v>84</v>
      </c>
      <c r="B67" s="7">
        <v>22</v>
      </c>
      <c r="C67" s="8">
        <v>1</v>
      </c>
      <c r="D67" s="7">
        <v>12</v>
      </c>
      <c r="E67" s="7">
        <v>110</v>
      </c>
      <c r="F67" s="7"/>
      <c r="G67" s="7"/>
      <c r="H67" s="7"/>
      <c r="I67" s="7"/>
    </row>
    <row r="68" spans="1:9">
      <c r="A68" s="7" t="s">
        <v>84</v>
      </c>
      <c r="B68" s="7">
        <v>23</v>
      </c>
      <c r="C68" s="8">
        <v>1</v>
      </c>
      <c r="D68" s="7">
        <v>14</v>
      </c>
      <c r="E68" s="7">
        <v>110</v>
      </c>
      <c r="F68" s="7"/>
      <c r="G68" s="7"/>
      <c r="H68" s="7"/>
      <c r="I68" s="7"/>
    </row>
    <row r="69" spans="1:9">
      <c r="A69" s="7" t="s">
        <v>84</v>
      </c>
      <c r="B69" s="7">
        <v>18</v>
      </c>
      <c r="C69" s="8">
        <v>1</v>
      </c>
      <c r="D69" s="7">
        <v>3</v>
      </c>
      <c r="E69" s="7">
        <v>110</v>
      </c>
      <c r="F69" s="7"/>
      <c r="G69" s="7"/>
      <c r="H69" s="7"/>
      <c r="I69" s="7"/>
    </row>
    <row r="70" spans="1:9">
      <c r="A70" s="7" t="s">
        <v>84</v>
      </c>
      <c r="B70" s="7">
        <v>22</v>
      </c>
      <c r="C70" s="8">
        <v>1</v>
      </c>
      <c r="D70" s="7">
        <v>3</v>
      </c>
      <c r="E70" s="7">
        <v>110</v>
      </c>
      <c r="F70" s="7"/>
      <c r="G70" s="7"/>
      <c r="H70" s="7"/>
      <c r="I70" s="7"/>
    </row>
    <row r="71" spans="1:9">
      <c r="A71" s="7" t="s">
        <v>84</v>
      </c>
      <c r="B71" s="7">
        <v>23</v>
      </c>
      <c r="C71" s="8">
        <v>1</v>
      </c>
      <c r="D71" s="7">
        <v>11</v>
      </c>
      <c r="E71" s="7">
        <v>110</v>
      </c>
      <c r="F71" s="7"/>
      <c r="G71" s="7"/>
      <c r="H71" s="7"/>
      <c r="I71" s="7"/>
    </row>
    <row r="72" spans="1:9">
      <c r="A72" s="7" t="s">
        <v>84</v>
      </c>
      <c r="B72" s="7">
        <v>28</v>
      </c>
      <c r="C72" s="8">
        <v>1</v>
      </c>
      <c r="D72" s="7">
        <v>3</v>
      </c>
      <c r="E72" s="7">
        <v>110</v>
      </c>
      <c r="F72" s="7"/>
      <c r="G72" s="7"/>
      <c r="H72" s="7"/>
      <c r="I72" s="7"/>
    </row>
    <row r="73" spans="1:9">
      <c r="A73" s="7" t="s">
        <v>84</v>
      </c>
      <c r="B73" s="7">
        <v>24</v>
      </c>
      <c r="C73" s="8">
        <v>1</v>
      </c>
      <c r="D73" s="7">
        <v>12</v>
      </c>
      <c r="E73" s="7">
        <v>110</v>
      </c>
      <c r="F73" s="7"/>
      <c r="G73" s="7"/>
      <c r="H73" s="7"/>
      <c r="I73" s="7"/>
    </row>
    <row r="74" spans="1:9">
      <c r="A74" s="7" t="s">
        <v>84</v>
      </c>
      <c r="B74" s="7">
        <v>24</v>
      </c>
      <c r="C74" s="8">
        <v>1.25</v>
      </c>
      <c r="D74" s="7">
        <v>14</v>
      </c>
      <c r="E74" s="7">
        <v>130</v>
      </c>
      <c r="F74" s="7"/>
      <c r="G74" s="7"/>
      <c r="H74" s="7"/>
      <c r="I74" s="7"/>
    </row>
    <row r="75" spans="1:9">
      <c r="A75" s="7" t="s">
        <v>84</v>
      </c>
      <c r="B75" s="7">
        <v>20</v>
      </c>
      <c r="C75" s="8">
        <v>1.33</v>
      </c>
      <c r="D75" s="7">
        <v>13</v>
      </c>
      <c r="E75" s="7">
        <v>130</v>
      </c>
      <c r="F75" s="7"/>
      <c r="G75" s="7"/>
      <c r="H75" s="7"/>
      <c r="I75" s="7"/>
    </row>
    <row r="76" spans="1:9">
      <c r="A76" s="7" t="s">
        <v>84</v>
      </c>
      <c r="B76" s="7">
        <v>28</v>
      </c>
      <c r="C76" s="8">
        <v>1.33</v>
      </c>
      <c r="D76" s="7">
        <v>15</v>
      </c>
      <c r="E76" s="7">
        <v>150</v>
      </c>
      <c r="F76" s="7"/>
      <c r="G76" s="7"/>
      <c r="H76" s="7"/>
      <c r="I76" s="7"/>
    </row>
    <row r="77" spans="1:9">
      <c r="A77" s="7" t="s">
        <v>84</v>
      </c>
      <c r="B77" s="7">
        <v>28</v>
      </c>
      <c r="C77" s="8">
        <v>1.33</v>
      </c>
      <c r="D77" s="7">
        <v>17</v>
      </c>
      <c r="E77" s="7">
        <v>150</v>
      </c>
      <c r="F77" s="7"/>
      <c r="G77" s="7"/>
      <c r="H77" s="7"/>
      <c r="I77" s="7"/>
    </row>
    <row r="78" spans="1:9">
      <c r="A78" s="7" t="s">
        <v>84</v>
      </c>
      <c r="B78" s="7">
        <v>20</v>
      </c>
      <c r="C78" s="8">
        <v>1.33</v>
      </c>
      <c r="D78" s="7">
        <v>15</v>
      </c>
      <c r="E78" s="7">
        <v>150</v>
      </c>
      <c r="F78" s="7"/>
      <c r="G78" s="7"/>
      <c r="H78" s="7"/>
      <c r="I78" s="7"/>
    </row>
    <row r="79" spans="1:9">
      <c r="A79" s="7" t="s">
        <v>84</v>
      </c>
      <c r="B79" s="7">
        <v>27</v>
      </c>
      <c r="C79" s="8">
        <v>1.33</v>
      </c>
      <c r="D79" s="7">
        <v>12</v>
      </c>
      <c r="E79" s="7">
        <v>150</v>
      </c>
      <c r="F79" s="7"/>
      <c r="G79" s="7"/>
      <c r="H79" s="7"/>
      <c r="I79" s="7"/>
    </row>
    <row r="80" spans="1:9">
      <c r="A80" s="7" t="s">
        <v>84</v>
      </c>
      <c r="B80" s="7">
        <v>22</v>
      </c>
      <c r="C80" s="8">
        <v>1.33</v>
      </c>
      <c r="D80" s="7">
        <v>5</v>
      </c>
      <c r="E80" s="7">
        <v>150</v>
      </c>
      <c r="F80" s="7"/>
      <c r="G80" s="7"/>
      <c r="H80" s="7"/>
      <c r="I80" s="7"/>
    </row>
    <row r="81" spans="1:9">
      <c r="A81" s="7" t="s">
        <v>84</v>
      </c>
      <c r="B81" s="7">
        <v>24</v>
      </c>
      <c r="C81" s="8">
        <v>1.33</v>
      </c>
      <c r="D81" s="7">
        <v>20</v>
      </c>
      <c r="E81" s="7">
        <v>150</v>
      </c>
      <c r="F81" s="7"/>
      <c r="G81" s="7"/>
      <c r="H81" s="7"/>
      <c r="I81" s="7"/>
    </row>
    <row r="82" spans="1:9">
      <c r="A82" s="7" t="s">
        <v>84</v>
      </c>
      <c r="B82" s="7">
        <v>22</v>
      </c>
      <c r="C82" s="8">
        <v>1.33</v>
      </c>
      <c r="D82" s="7">
        <v>4</v>
      </c>
      <c r="E82" s="7">
        <v>150</v>
      </c>
      <c r="F82" s="7"/>
      <c r="G82" s="7"/>
      <c r="H82" s="7"/>
      <c r="I82" s="7"/>
    </row>
    <row r="83" spans="1:9">
      <c r="A83" s="7" t="s">
        <v>84</v>
      </c>
      <c r="B83" s="7">
        <v>22</v>
      </c>
      <c r="C83" s="8">
        <v>1.33</v>
      </c>
      <c r="D83" s="7">
        <v>16</v>
      </c>
      <c r="E83" s="7">
        <v>160</v>
      </c>
      <c r="F83" s="7"/>
      <c r="G83" s="7"/>
      <c r="H83" s="7"/>
      <c r="I83" s="7"/>
    </row>
    <row r="84" spans="1:9">
      <c r="A84" s="7" t="s">
        <v>84</v>
      </c>
      <c r="B84" s="7">
        <v>23</v>
      </c>
      <c r="C84" s="8">
        <v>1.33</v>
      </c>
      <c r="D84" s="7">
        <v>16</v>
      </c>
      <c r="E84" s="7">
        <v>160</v>
      </c>
      <c r="F84" s="7"/>
      <c r="G84" s="7"/>
      <c r="H84" s="7"/>
      <c r="I84" s="7"/>
    </row>
    <row r="85" spans="1:9">
      <c r="A85" s="7" t="s">
        <v>84</v>
      </c>
      <c r="B85" s="7">
        <v>26</v>
      </c>
      <c r="C85" s="8">
        <v>1.33</v>
      </c>
      <c r="D85" s="7">
        <v>12</v>
      </c>
      <c r="E85" s="7">
        <v>160</v>
      </c>
      <c r="F85" s="7"/>
      <c r="G85" s="7"/>
      <c r="H85" s="7"/>
      <c r="I85" s="7"/>
    </row>
  </sheetData>
  <phoneticPr fontId="1"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dimension ref="A1"/>
  <sheetViews>
    <sheetView workbookViewId="0">
      <selection activeCell="B29" sqref="B29"/>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Accounts</vt:lpstr>
      <vt:lpstr>Cereal</vt:lpstr>
      <vt:lpstr>Descriptive Statistics</vt:lpstr>
      <vt:lpstr>Milk Production</vt:lpstr>
      <vt:lpstr>Linear Regression</vt:lpstr>
      <vt:lpstr>Sheet1</vt:lpstr>
    </vt:vector>
  </TitlesOfParts>
  <Company>WVC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Brown</dc:creator>
  <cp:lastModifiedBy>tflynnrn</cp:lastModifiedBy>
  <dcterms:created xsi:type="dcterms:W3CDTF">2007-04-25T19:00:26Z</dcterms:created>
  <dcterms:modified xsi:type="dcterms:W3CDTF">2010-09-07T04:54:41Z</dcterms:modified>
</cp:coreProperties>
</file>