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555" windowHeight="11760" activeTab="0"/>
  </bookViews>
  <sheets>
    <sheet name="Probability" sheetId="1" r:id="rId1"/>
    <sheet name="Portfolio Return" sheetId="2" r:id="rId2"/>
    <sheet name="Expected Return &amp; Risk" sheetId="3" r:id="rId3"/>
    <sheet name="Mean Life" sheetId="4" r:id="rId4"/>
    <sheet name="Index" sheetId="5" r:id="rId5"/>
  </sheets>
  <definedNames/>
  <calcPr fullCalcOnLoad="1"/>
</workbook>
</file>

<file path=xl/sharedStrings.xml><?xml version="1.0" encoding="utf-8"?>
<sst xmlns="http://schemas.openxmlformats.org/spreadsheetml/2006/main" count="107" uniqueCount="77">
  <si>
    <t xml:space="preserve">The following table contains information on the 2002 resident population of the U.S., by age. </t>
  </si>
  <si>
    <t>(Source:  The New York Times Almanac 2004, page 277.)</t>
  </si>
  <si>
    <t>No. in 000s</t>
  </si>
  <si>
    <t>18 - 24</t>
  </si>
  <si>
    <t>Age (years)</t>
  </si>
  <si>
    <t>25 - 44</t>
  </si>
  <si>
    <t>45 - 64</t>
  </si>
  <si>
    <t>≥ 65</t>
  </si>
  <si>
    <t>&lt; 18</t>
  </si>
  <si>
    <t>If a resident of the U.S. is chosen at random, find the probability that he or she is 25 to 44 years old.</t>
  </si>
  <si>
    <t>If a resident is chosen at random, find the probability that he or she is older than 24 years old.</t>
  </si>
  <si>
    <t xml:space="preserve">In what age category does the median age fall? </t>
  </si>
  <si>
    <t>X</t>
  </si>
  <si>
    <t>cumulative sum</t>
  </si>
  <si>
    <t>Asset</t>
  </si>
  <si>
    <t>Money market securities</t>
  </si>
  <si>
    <t>Corporate bonds</t>
  </si>
  <si>
    <t>Equities</t>
  </si>
  <si>
    <t>Portfolio Weight (%)</t>
  </si>
  <si>
    <t>Expected Return (%)</t>
  </si>
  <si>
    <t xml:space="preserve">Musumeci Capital Management has invested its portfolio as shown here.  </t>
  </si>
  <si>
    <t xml:space="preserve">Procter &amp; Gamble is considering three possible capital investment projects.  </t>
  </si>
  <si>
    <t>The projected returns depend on the future state of the economy as given here.</t>
  </si>
  <si>
    <t>Calculate each project’s expected return, variance, and standard deviation.</t>
  </si>
  <si>
    <t>Expected return</t>
  </si>
  <si>
    <t>Variance</t>
  </si>
  <si>
    <t>Standard deviation</t>
  </si>
  <si>
    <t>State of Economy</t>
  </si>
  <si>
    <t>Probability of Occurrence</t>
  </si>
  <si>
    <t>Projected Return</t>
  </si>
  <si>
    <t>1 (%)</t>
  </si>
  <si>
    <t>2 (%)</t>
  </si>
  <si>
    <t>3 (%)</t>
  </si>
  <si>
    <t>Recession</t>
  </si>
  <si>
    <t>Stable</t>
  </si>
  <si>
    <t>Boom</t>
  </si>
  <si>
    <t>Project 1</t>
  </si>
  <si>
    <t>Project 2</t>
  </si>
  <si>
    <t>Project 3</t>
  </si>
  <si>
    <t xml:space="preserve">Rank the projects on the basis of expected return.  </t>
  </si>
  <si>
    <t xml:space="preserve">Rank the projects on the basis of risk.  </t>
  </si>
  <si>
    <t>Best</t>
  </si>
  <si>
    <t>Worst</t>
  </si>
  <si>
    <t xml:space="preserve">The Sony Corporation produces a Walkman that requires two AA batteries.  </t>
  </si>
  <si>
    <t xml:space="preserve">The mean life of these batteries in this product is 35.0 hours.  </t>
  </si>
  <si>
    <t>The distribution of the battery lives closely follows the normal probability distribution with a standard deviation of 5.5 hours.  .</t>
  </si>
  <si>
    <t>As a part of their testing program Sony tests samples of 25 batteries</t>
  </si>
  <si>
    <t>What is the standard error of the distribution of the sample mean?</t>
  </si>
  <si>
    <t>What proportion of the samples will have a mean useful life of more than 36 hours?</t>
  </si>
  <si>
    <t>What proportion of the sample will have a mean useful life greater than 34.5 hours?</t>
  </si>
  <si>
    <t xml:space="preserve">What proportion of the sample will have a mean useful life between 34.5 and 36.0 hours? </t>
  </si>
  <si>
    <t>What can you say about the shape of the distribution of sample mean? Normal - yes or no?</t>
  </si>
  <si>
    <t>Below is information on food items for the years 2000 and 2004.</t>
  </si>
  <si>
    <t>Item</t>
  </si>
  <si>
    <t>Price</t>
  </si>
  <si>
    <t>Quantity</t>
  </si>
  <si>
    <t>Margarine (lb)</t>
  </si>
  <si>
    <t>Shortening (lb)</t>
  </si>
  <si>
    <t>Milk (1/2 gallon)</t>
  </si>
  <si>
    <t>Potato chips</t>
  </si>
  <si>
    <t>Using 2000 as the base period, compute a simple price index for:</t>
  </si>
  <si>
    <t>margarine</t>
  </si>
  <si>
    <t>shortening</t>
  </si>
  <si>
    <t>milk</t>
  </si>
  <si>
    <t>potato chips</t>
  </si>
  <si>
    <t>Using 2000 as the base period, compute a simple aggregate price index.</t>
  </si>
  <si>
    <t xml:space="preserve"> </t>
  </si>
  <si>
    <t>What is Musumeci ‘s expected portfolio return?  (answer as a %)</t>
  </si>
  <si>
    <t xml:space="preserve">Standard error of the distribution of the sample mean:  </t>
  </si>
  <si>
    <t xml:space="preserve">Proportion of the samples:   </t>
  </si>
  <si>
    <t>Probability (15 points) Sevilla topic 18</t>
  </si>
  <si>
    <t>Expected Portfolio Return (10 points) Emery chapter 6</t>
  </si>
  <si>
    <t>Expected Return &amp; Risk (25 points) Emery chapter 6</t>
  </si>
  <si>
    <t>Index (10 points) Lind chapter 18</t>
  </si>
  <si>
    <t>%</t>
  </si>
  <si>
    <t>% squared</t>
  </si>
  <si>
    <t>Show your work at the end of the problems (Excel functions count as work but must be visible from the cell)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</si>
</sst>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10" fontId="5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11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13</xdr:row>
      <xdr:rowOff>76200</xdr:rowOff>
    </xdr:from>
    <xdr:to>
      <xdr:col>6</xdr:col>
      <xdr:colOff>371475</xdr:colOff>
      <xdr:row>16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476500"/>
          <a:ext cx="752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K23" sqref="A3:K23"/>
    </sheetView>
  </sheetViews>
  <sheetFormatPr defaultColWidth="9.140625" defaultRowHeight="12.75"/>
  <cols>
    <col min="1" max="1" width="15.28125" style="0" customWidth="1"/>
  </cols>
  <sheetData>
    <row r="1" ht="18">
      <c r="A1" s="13" t="s">
        <v>70</v>
      </c>
    </row>
    <row r="2" ht="15.75">
      <c r="A2" s="16" t="s">
        <v>76</v>
      </c>
    </row>
    <row r="3" ht="12.75">
      <c r="A3" s="1" t="s">
        <v>0</v>
      </c>
    </row>
    <row r="4" ht="12.75">
      <c r="A4" t="s">
        <v>1</v>
      </c>
    </row>
    <row r="6" spans="1:8" s="3" customFormat="1" ht="12.75">
      <c r="A6" s="3" t="s">
        <v>4</v>
      </c>
      <c r="B6" s="3" t="s">
        <v>8</v>
      </c>
      <c r="C6" s="3" t="s">
        <v>3</v>
      </c>
      <c r="D6" s="3" t="s">
        <v>5</v>
      </c>
      <c r="E6" s="3" t="s">
        <v>6</v>
      </c>
      <c r="F6" s="3" t="s">
        <v>7</v>
      </c>
      <c r="H6" s="3" t="s">
        <v>66</v>
      </c>
    </row>
    <row r="7" spans="1:8" ht="12.75">
      <c r="A7" s="3" t="s">
        <v>2</v>
      </c>
      <c r="B7" s="4">
        <v>1107108</v>
      </c>
      <c r="C7" s="4">
        <v>452196</v>
      </c>
      <c r="D7" s="4">
        <v>1270419</v>
      </c>
      <c r="E7" s="4">
        <v>1068243</v>
      </c>
      <c r="F7" s="4">
        <v>588542</v>
      </c>
      <c r="H7" s="4" t="s">
        <v>66</v>
      </c>
    </row>
    <row r="9" spans="1:6" ht="12.75">
      <c r="A9" s="2" t="s">
        <v>13</v>
      </c>
      <c r="B9" s="4">
        <f>B7</f>
        <v>1107108</v>
      </c>
      <c r="C9" s="4">
        <f>B9+C7</f>
        <v>1559304</v>
      </c>
      <c r="D9" s="4">
        <f>C9+D7</f>
        <v>2829723</v>
      </c>
      <c r="E9" s="4">
        <f>D9+E7</f>
        <v>3897966</v>
      </c>
      <c r="F9" s="4">
        <f>E9+F7</f>
        <v>4486508</v>
      </c>
    </row>
    <row r="12" spans="1:2" ht="12.75">
      <c r="A12">
        <v>1</v>
      </c>
      <c r="B12" t="s">
        <v>9</v>
      </c>
    </row>
    <row r="14" ht="15.75">
      <c r="B14" s="7" t="s">
        <v>12</v>
      </c>
    </row>
    <row r="16" spans="1:2" ht="12.75">
      <c r="A16">
        <v>2</v>
      </c>
      <c r="B16" s="1" t="s">
        <v>10</v>
      </c>
    </row>
    <row r="18" ht="15.75">
      <c r="B18" s="7" t="s">
        <v>12</v>
      </c>
    </row>
    <row r="20" spans="1:2" ht="12.75">
      <c r="A20">
        <v>3</v>
      </c>
      <c r="B20" s="1" t="s">
        <v>11</v>
      </c>
    </row>
    <row r="22" spans="2:6" ht="15.75">
      <c r="B22" s="8" t="s">
        <v>12</v>
      </c>
      <c r="D22" t="s">
        <v>66</v>
      </c>
      <c r="E22" t="s">
        <v>66</v>
      </c>
      <c r="F22" t="s">
        <v>66</v>
      </c>
    </row>
    <row r="23" ht="12.75">
      <c r="F23" t="s">
        <v>66</v>
      </c>
    </row>
    <row r="24" ht="12.75">
      <c r="F24" t="s">
        <v>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4.140625" style="0" customWidth="1"/>
    <col min="2" max="2" width="19.00390625" style="0" customWidth="1"/>
    <col min="3" max="3" width="19.421875" style="0" customWidth="1"/>
  </cols>
  <sheetData>
    <row r="1" ht="18">
      <c r="A1" s="13" t="s">
        <v>71</v>
      </c>
    </row>
    <row r="2" ht="15.75">
      <c r="A2" s="16" t="s">
        <v>76</v>
      </c>
    </row>
    <row r="3" ht="12.75">
      <c r="A3" s="1" t="s">
        <v>20</v>
      </c>
    </row>
    <row r="4" ht="12.75">
      <c r="A4" t="s">
        <v>67</v>
      </c>
    </row>
    <row r="6" spans="1:3" ht="13.5" thickBot="1">
      <c r="A6" s="5" t="s">
        <v>14</v>
      </c>
      <c r="B6" s="5" t="s">
        <v>18</v>
      </c>
      <c r="C6" s="5" t="s">
        <v>19</v>
      </c>
    </row>
    <row r="7" spans="1:4" ht="12.75">
      <c r="A7" t="s">
        <v>15</v>
      </c>
      <c r="B7">
        <v>0.1</v>
      </c>
      <c r="C7">
        <v>0.4</v>
      </c>
      <c r="D7">
        <f>B7*C7</f>
        <v>0.04000000000000001</v>
      </c>
    </row>
    <row r="8" spans="1:4" ht="12.75">
      <c r="A8" t="s">
        <v>16</v>
      </c>
      <c r="B8">
        <v>0.2</v>
      </c>
      <c r="C8">
        <v>0.8</v>
      </c>
      <c r="D8">
        <f>B8*C8</f>
        <v>0.16000000000000003</v>
      </c>
    </row>
    <row r="9" spans="1:4" ht="12.75">
      <c r="A9" t="s">
        <v>17</v>
      </c>
      <c r="B9">
        <v>0.7</v>
      </c>
      <c r="C9">
        <v>0.12</v>
      </c>
      <c r="D9">
        <f>B9*C9</f>
        <v>0.08399999999999999</v>
      </c>
    </row>
    <row r="12" spans="1:3" ht="15.75">
      <c r="A12" s="6" t="s">
        <v>66</v>
      </c>
      <c r="B12" s="8">
        <f>D7+D8+D9</f>
        <v>0.28400000000000003</v>
      </c>
      <c r="C12" s="17">
        <v>0.284</v>
      </c>
    </row>
    <row r="13" ht="15">
      <c r="B13" s="1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4">
      <selection activeCell="D16" sqref="D16"/>
    </sheetView>
  </sheetViews>
  <sheetFormatPr defaultColWidth="9.140625" defaultRowHeight="12.75"/>
  <cols>
    <col min="1" max="1" width="16.00390625" style="0" customWidth="1"/>
    <col min="2" max="2" width="12.57421875" style="0" customWidth="1"/>
    <col min="4" max="4" width="12.140625" style="0" customWidth="1"/>
    <col min="5" max="5" width="11.00390625" style="0" customWidth="1"/>
    <col min="7" max="7" width="12.421875" style="0" customWidth="1"/>
    <col min="9" max="9" width="18.140625" style="0" customWidth="1"/>
    <col min="10" max="10" width="12.421875" style="0" customWidth="1"/>
    <col min="11" max="11" width="16.28125" style="0" customWidth="1"/>
    <col min="13" max="13" width="14.140625" style="0" customWidth="1"/>
    <col min="14" max="14" width="15.7109375" style="0" customWidth="1"/>
    <col min="15" max="15" width="11.7109375" style="0" customWidth="1"/>
  </cols>
  <sheetData>
    <row r="1" ht="18">
      <c r="A1" s="13" t="s">
        <v>72</v>
      </c>
    </row>
    <row r="2" ht="15.75">
      <c r="A2" s="16" t="s">
        <v>76</v>
      </c>
    </row>
    <row r="3" ht="12.75">
      <c r="A3" s="1" t="s">
        <v>21</v>
      </c>
    </row>
    <row r="4" ht="12.75">
      <c r="A4" t="s">
        <v>22</v>
      </c>
    </row>
    <row r="6" spans="3:5" ht="13.5" thickBot="1">
      <c r="C6" s="22" t="s">
        <v>29</v>
      </c>
      <c r="D6" s="22"/>
      <c r="E6" s="22"/>
    </row>
    <row r="7" spans="1:16" s="3" customFormat="1" ht="25.5" customHeight="1">
      <c r="A7" s="3" t="s">
        <v>27</v>
      </c>
      <c r="B7" s="9" t="s">
        <v>28</v>
      </c>
      <c r="C7" s="3" t="s">
        <v>30</v>
      </c>
      <c r="D7" s="3" t="s">
        <v>31</v>
      </c>
      <c r="E7" s="3" t="s">
        <v>32</v>
      </c>
      <c r="I7" s="20"/>
      <c r="J7" s="20"/>
      <c r="K7" s="20"/>
      <c r="L7" s="20"/>
      <c r="M7" s="20"/>
      <c r="N7" s="20"/>
      <c r="O7" s="20"/>
      <c r="P7" s="20"/>
    </row>
    <row r="8" spans="1:16" ht="12.75">
      <c r="A8" t="s">
        <v>33</v>
      </c>
      <c r="B8">
        <v>0.1</v>
      </c>
      <c r="C8">
        <v>9</v>
      </c>
      <c r="D8">
        <v>3</v>
      </c>
      <c r="E8">
        <v>15</v>
      </c>
      <c r="I8" s="18"/>
      <c r="J8" s="18"/>
      <c r="K8" s="18"/>
      <c r="L8" s="18"/>
      <c r="M8" s="18"/>
      <c r="N8" s="18"/>
      <c r="O8" s="18"/>
      <c r="P8" s="18"/>
    </row>
    <row r="9" spans="1:16" ht="12.75">
      <c r="A9" t="s">
        <v>34</v>
      </c>
      <c r="B9">
        <v>0.7</v>
      </c>
      <c r="C9">
        <v>13</v>
      </c>
      <c r="D9">
        <v>10</v>
      </c>
      <c r="E9">
        <v>11</v>
      </c>
      <c r="I9" s="18"/>
      <c r="J9" s="18"/>
      <c r="K9" s="18"/>
      <c r="L9" s="18"/>
      <c r="M9" s="18"/>
      <c r="N9" s="18"/>
      <c r="O9" s="18"/>
      <c r="P9" s="18"/>
    </row>
    <row r="10" spans="1:16" ht="12.75">
      <c r="A10" t="s">
        <v>35</v>
      </c>
      <c r="B10">
        <v>0.2</v>
      </c>
      <c r="C10">
        <v>17</v>
      </c>
      <c r="D10">
        <v>22</v>
      </c>
      <c r="E10">
        <v>5</v>
      </c>
      <c r="I10" s="18"/>
      <c r="J10" s="18"/>
      <c r="K10" s="18"/>
      <c r="L10" s="18"/>
      <c r="M10" s="18"/>
      <c r="N10" s="18"/>
      <c r="O10" s="18"/>
      <c r="P10" s="18"/>
    </row>
    <row r="11" spans="9:16" ht="12.75">
      <c r="I11" s="18"/>
      <c r="J11" s="18"/>
      <c r="K11" s="18"/>
      <c r="L11" s="18"/>
      <c r="M11" s="18"/>
      <c r="N11" s="18"/>
      <c r="O11" s="18"/>
      <c r="P11" s="18"/>
    </row>
    <row r="12" spans="9:16" ht="12.75">
      <c r="I12" s="18"/>
      <c r="J12" s="18"/>
      <c r="K12" s="18"/>
      <c r="L12" s="18"/>
      <c r="M12" s="18"/>
      <c r="N12" s="18"/>
      <c r="O12" s="18"/>
      <c r="P12" s="18"/>
    </row>
    <row r="13" spans="9:16" ht="12.75">
      <c r="I13" s="18"/>
      <c r="J13" s="18"/>
      <c r="K13" s="18"/>
      <c r="L13" s="18"/>
      <c r="M13" s="18"/>
      <c r="N13" s="18"/>
      <c r="O13" s="18"/>
      <c r="P13" s="18"/>
    </row>
    <row r="14" spans="1:16" ht="12.75">
      <c r="A14">
        <v>1</v>
      </c>
      <c r="B14" s="1" t="s">
        <v>23</v>
      </c>
      <c r="I14" s="18"/>
      <c r="J14" s="18"/>
      <c r="K14" s="18"/>
      <c r="L14" s="18"/>
      <c r="M14" s="18"/>
      <c r="N14" s="18"/>
      <c r="O14" s="18"/>
      <c r="P14" s="18"/>
    </row>
    <row r="15" spans="4:16" ht="12.75">
      <c r="D15" s="2" t="s">
        <v>36</v>
      </c>
      <c r="E15" s="2" t="s">
        <v>37</v>
      </c>
      <c r="F15" s="2" t="s">
        <v>38</v>
      </c>
      <c r="I15" s="18"/>
      <c r="J15" s="18"/>
      <c r="K15" s="18"/>
      <c r="L15" s="18"/>
      <c r="M15" s="18"/>
      <c r="N15" s="18"/>
      <c r="O15" s="18"/>
      <c r="P15" s="18"/>
    </row>
    <row r="16" spans="2:16" ht="15.75">
      <c r="B16" t="s">
        <v>24</v>
      </c>
      <c r="D16" s="21">
        <f>(0.1)*(0.09)+(0.7)*(0.13)+(0.2)*(0.17)</f>
        <v>0.134</v>
      </c>
      <c r="E16" s="8">
        <f>(0.1)*(3)+(0.7)*(10)+(0.2)*(22)</f>
        <v>11.7</v>
      </c>
      <c r="F16" s="8">
        <f>(0.1)*(15)+(0.7)*(11)+(0.2)*(5)</f>
        <v>10.2</v>
      </c>
      <c r="G16" s="14" t="s">
        <v>74</v>
      </c>
      <c r="I16" s="18"/>
      <c r="J16" s="18"/>
      <c r="K16" s="18"/>
      <c r="L16" s="18"/>
      <c r="M16" s="18"/>
      <c r="N16" s="18"/>
      <c r="O16" s="18"/>
      <c r="P16" s="18"/>
    </row>
    <row r="17" spans="2:16" ht="15.75">
      <c r="B17" t="s">
        <v>25</v>
      </c>
      <c r="D17" s="8">
        <f>VAR(B8:B10,C8:C10)</f>
        <v>54.57466666666666</v>
      </c>
      <c r="E17" s="8">
        <f>VAR(B8:B10,D8:D10)</f>
        <v>75.508</v>
      </c>
      <c r="F17" s="8">
        <f>VAR(E8:E11,B8:B10)</f>
        <v>40.174666666666674</v>
      </c>
      <c r="G17" s="14" t="s">
        <v>75</v>
      </c>
      <c r="I17" s="18"/>
      <c r="J17" s="18"/>
      <c r="K17" s="18"/>
      <c r="L17" s="18"/>
      <c r="M17" s="18"/>
      <c r="N17" s="18"/>
      <c r="O17" s="18"/>
      <c r="P17" s="18"/>
    </row>
    <row r="18" spans="2:16" ht="15.75">
      <c r="B18" t="s">
        <v>26</v>
      </c>
      <c r="D18" s="7">
        <f>SQRT(D17)</f>
        <v>7.387466863997879</v>
      </c>
      <c r="E18" s="7">
        <f>SQRT(E17)</f>
        <v>8.689533934567493</v>
      </c>
      <c r="F18" s="7">
        <f>SQRT(F17)</f>
        <v>6.338348891207132</v>
      </c>
      <c r="G18" s="15" t="s">
        <v>74</v>
      </c>
      <c r="I18" s="18"/>
      <c r="J18" s="18"/>
      <c r="K18" s="18"/>
      <c r="L18" s="18"/>
      <c r="M18" s="18"/>
      <c r="N18" s="18"/>
      <c r="O18" s="18"/>
      <c r="P18" s="18"/>
    </row>
    <row r="19" spans="9:16" ht="12.75">
      <c r="I19" s="18"/>
      <c r="J19" s="18"/>
      <c r="K19" s="18"/>
      <c r="L19" s="18"/>
      <c r="M19" s="18"/>
      <c r="N19" s="18"/>
      <c r="O19" s="18"/>
      <c r="P19" s="18"/>
    </row>
    <row r="20" spans="1:16" ht="12.75">
      <c r="A20">
        <v>2</v>
      </c>
      <c r="B20" s="1" t="s">
        <v>39</v>
      </c>
      <c r="I20" s="18"/>
      <c r="J20" s="18"/>
      <c r="K20" s="18"/>
      <c r="L20" s="18"/>
      <c r="M20" s="18"/>
      <c r="N20" s="18"/>
      <c r="O20" s="18"/>
      <c r="P20" s="18"/>
    </row>
    <row r="21" spans="4:16" ht="13.5" thickBot="1">
      <c r="D21" s="3" t="s">
        <v>41</v>
      </c>
      <c r="E21" s="3" t="s">
        <v>42</v>
      </c>
      <c r="I21" s="19"/>
      <c r="J21" s="19"/>
      <c r="K21" s="19"/>
      <c r="L21" s="19"/>
      <c r="M21" s="19"/>
      <c r="N21" s="19"/>
      <c r="O21" s="19"/>
      <c r="P21" s="19"/>
    </row>
    <row r="22" spans="4:5" ht="15.75">
      <c r="D22" s="8" t="s">
        <v>12</v>
      </c>
      <c r="E22" s="8" t="s">
        <v>12</v>
      </c>
    </row>
    <row r="25" spans="1:2" ht="12.75">
      <c r="A25">
        <v>3</v>
      </c>
      <c r="B25" s="1" t="s">
        <v>40</v>
      </c>
    </row>
    <row r="26" spans="4:5" ht="12.75">
      <c r="D26" s="3" t="s">
        <v>41</v>
      </c>
      <c r="E26" s="3" t="s">
        <v>42</v>
      </c>
    </row>
    <row r="27" spans="4:6" ht="15.75">
      <c r="D27" s="8" t="s">
        <v>12</v>
      </c>
      <c r="E27" s="8" t="s">
        <v>12</v>
      </c>
      <c r="F27" t="s">
        <v>66</v>
      </c>
    </row>
  </sheetData>
  <sheetProtection/>
  <mergeCells count="1">
    <mergeCell ref="C6:E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0.28125" style="0" customWidth="1"/>
    <col min="2" max="2" width="13.28125" style="0" customWidth="1"/>
    <col min="3" max="3" width="13.00390625" style="0" customWidth="1"/>
  </cols>
  <sheetData>
    <row r="1" ht="18">
      <c r="A1" s="13"/>
    </row>
    <row r="2" ht="15.75">
      <c r="A2" s="16" t="s">
        <v>76</v>
      </c>
    </row>
    <row r="3" ht="12.75">
      <c r="A3" s="1" t="s">
        <v>43</v>
      </c>
    </row>
    <row r="4" ht="12.75">
      <c r="A4" s="11" t="s">
        <v>44</v>
      </c>
    </row>
    <row r="5" spans="1:4" s="2" customFormat="1" ht="12.75">
      <c r="A5" t="s">
        <v>45</v>
      </c>
      <c r="B5"/>
      <c r="C5"/>
      <c r="D5"/>
    </row>
    <row r="6" ht="12.75">
      <c r="A6" t="s">
        <v>46</v>
      </c>
    </row>
    <row r="8" spans="1:10" ht="15.75">
      <c r="A8">
        <v>1</v>
      </c>
      <c r="B8" s="1" t="s">
        <v>51</v>
      </c>
      <c r="J8" s="8" t="s">
        <v>12</v>
      </c>
    </row>
    <row r="9" spans="1:10" ht="15.75">
      <c r="A9">
        <v>2</v>
      </c>
      <c r="B9" s="1" t="s">
        <v>47</v>
      </c>
      <c r="J9" s="8" t="s">
        <v>12</v>
      </c>
    </row>
    <row r="10" spans="1:10" ht="15.75">
      <c r="A10">
        <v>3</v>
      </c>
      <c r="B10" s="1" t="s">
        <v>48</v>
      </c>
      <c r="J10" s="8" t="s">
        <v>12</v>
      </c>
    </row>
    <row r="11" spans="1:10" ht="15.75">
      <c r="A11">
        <v>4</v>
      </c>
      <c r="B11" s="1" t="s">
        <v>49</v>
      </c>
      <c r="J11" s="8" t="s">
        <v>12</v>
      </c>
    </row>
    <row r="12" spans="1:10" ht="15.75">
      <c r="A12">
        <v>5</v>
      </c>
      <c r="B12" s="1" t="s">
        <v>50</v>
      </c>
      <c r="J12" s="8" t="s">
        <v>12</v>
      </c>
    </row>
    <row r="15" ht="12.75">
      <c r="B15" s="1" t="s">
        <v>68</v>
      </c>
    </row>
    <row r="18" ht="12.75">
      <c r="B18" s="1" t="s">
        <v>69</v>
      </c>
    </row>
    <row r="31" ht="12.75">
      <c r="F31" s="10"/>
    </row>
  </sheetData>
  <sheetProtection/>
  <printOptions/>
  <pageMargins left="0.75" right="0.75" top="1" bottom="1" header="0.5" footer="0.5"/>
  <pageSetup orientation="portrait" paperSize="9"/>
  <drawing r:id="rId3"/>
  <legacyDrawing r:id="rId2"/>
  <oleObjects>
    <oleObject progId="Equation.DSMT4" shapeId="39456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7.7109375" style="0" customWidth="1"/>
    <col min="2" max="2" width="11.00390625" style="0" customWidth="1"/>
    <col min="3" max="3" width="9.57421875" style="0" bestFit="1" customWidth="1"/>
  </cols>
  <sheetData>
    <row r="1" ht="18">
      <c r="A1" s="13" t="s">
        <v>73</v>
      </c>
    </row>
    <row r="2" ht="15.75">
      <c r="A2" s="16" t="s">
        <v>76</v>
      </c>
    </row>
    <row r="3" ht="12.75">
      <c r="A3" t="s">
        <v>52</v>
      </c>
    </row>
    <row r="4" spans="2:5" ht="12.75">
      <c r="B4" s="23">
        <v>2000</v>
      </c>
      <c r="C4" s="23"/>
      <c r="D4" s="23">
        <v>2004</v>
      </c>
      <c r="E4" s="23"/>
    </row>
    <row r="5" spans="1:5" ht="13.5" thickBot="1">
      <c r="A5" s="5" t="s">
        <v>53</v>
      </c>
      <c r="B5" s="5" t="s">
        <v>54</v>
      </c>
      <c r="C5" s="5" t="s">
        <v>55</v>
      </c>
      <c r="D5" s="5" t="s">
        <v>54</v>
      </c>
      <c r="E5" s="5" t="s">
        <v>55</v>
      </c>
    </row>
    <row r="6" spans="1:5" ht="12.75">
      <c r="A6" t="s">
        <v>56</v>
      </c>
      <c r="B6">
        <v>0.81</v>
      </c>
      <c r="C6">
        <v>18</v>
      </c>
      <c r="D6">
        <v>0.89</v>
      </c>
      <c r="E6">
        <v>27</v>
      </c>
    </row>
    <row r="7" spans="1:5" ht="12.75">
      <c r="A7" t="s">
        <v>57</v>
      </c>
      <c r="B7">
        <v>0.84</v>
      </c>
      <c r="C7">
        <v>5</v>
      </c>
      <c r="D7">
        <v>0.94</v>
      </c>
      <c r="E7">
        <v>9</v>
      </c>
    </row>
    <row r="8" spans="1:5" ht="12.75">
      <c r="A8" t="s">
        <v>58</v>
      </c>
      <c r="B8">
        <v>1.44</v>
      </c>
      <c r="C8">
        <v>70</v>
      </c>
      <c r="D8">
        <v>1.43</v>
      </c>
      <c r="E8">
        <v>65</v>
      </c>
    </row>
    <row r="9" spans="1:5" ht="12.75">
      <c r="A9" t="s">
        <v>59</v>
      </c>
      <c r="B9">
        <v>2.91</v>
      </c>
      <c r="C9">
        <v>27</v>
      </c>
      <c r="D9">
        <v>3.07</v>
      </c>
      <c r="E9">
        <v>33</v>
      </c>
    </row>
    <row r="10" spans="2:4" ht="12.75">
      <c r="B10">
        <f>B6+B7+B8+B9</f>
        <v>6</v>
      </c>
      <c r="D10">
        <f>D6+D7+D8+D9</f>
        <v>6.33</v>
      </c>
    </row>
    <row r="11" spans="1:2" ht="12.75">
      <c r="A11">
        <v>1</v>
      </c>
      <c r="B11" t="s">
        <v>60</v>
      </c>
    </row>
    <row r="12" spans="2:3" ht="15.75">
      <c r="B12" t="s">
        <v>61</v>
      </c>
      <c r="C12" s="7">
        <f>D6/B6*100</f>
        <v>109.87654320987654</v>
      </c>
    </row>
    <row r="13" spans="2:3" ht="15.75">
      <c r="B13" t="s">
        <v>62</v>
      </c>
      <c r="C13" s="7">
        <f>D7/B7*100</f>
        <v>111.90476190476191</v>
      </c>
    </row>
    <row r="14" spans="2:3" ht="15.75">
      <c r="B14" t="s">
        <v>63</v>
      </c>
      <c r="C14" s="7">
        <f>D8/B8*100</f>
        <v>99.30555555555556</v>
      </c>
    </row>
    <row r="15" spans="2:3" ht="15.75">
      <c r="B15" t="s">
        <v>64</v>
      </c>
      <c r="C15" s="7">
        <f>D9/B9*100</f>
        <v>105.49828178694156</v>
      </c>
    </row>
    <row r="16" spans="1:2" ht="12.75">
      <c r="A16">
        <v>2</v>
      </c>
      <c r="B16" t="s">
        <v>65</v>
      </c>
    </row>
    <row r="17" ht="15.75">
      <c r="C17" s="7">
        <f>D10/B10*100</f>
        <v>105.5</v>
      </c>
    </row>
    <row r="29" spans="1:5" ht="12.75">
      <c r="A29" t="s">
        <v>66</v>
      </c>
      <c r="E29" t="s">
        <v>66</v>
      </c>
    </row>
  </sheetData>
  <sheetProtection/>
  <mergeCells count="2">
    <mergeCell ref="B4:C4"/>
    <mergeCell ref="D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QRB501 Week 6 Exercises</dc:title>
  <dc:subject/>
  <dc:creator>Bonnie Merritt</dc:creator>
  <cp:keywords/>
  <dc:description/>
  <cp:lastModifiedBy>Dell</cp:lastModifiedBy>
  <dcterms:created xsi:type="dcterms:W3CDTF">2009-03-05T19:57:54Z</dcterms:created>
  <dcterms:modified xsi:type="dcterms:W3CDTF">2010-05-04T07:51:48Z</dcterms:modified>
  <cp:category/>
  <cp:version/>
  <cp:contentType/>
  <cp:contentStatus/>
</cp:coreProperties>
</file>