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0730" windowHeight="10005" activeTab="0"/>
  </bookViews>
  <sheets>
    <sheet name="Extrinsic" sheetId="1" r:id="rId1"/>
    <sheet name="Intrinsic" sheetId="2" r:id="rId2"/>
    <sheet name="Sheet1" sheetId="3" r:id="rId3"/>
    <sheet name="Sheet2" sheetId="4" r:id="rId4"/>
    <sheet name="Sheet3" sheetId="5" r:id="rId5"/>
    <sheet name="Sheet4" sheetId="6" r:id="rId6"/>
  </sheets>
  <definedNames/>
  <calcPr fullCalcOnLoad="1"/>
</workbook>
</file>

<file path=xl/sharedStrings.xml><?xml version="1.0" encoding="utf-8"?>
<sst xmlns="http://schemas.openxmlformats.org/spreadsheetml/2006/main" count="81" uniqueCount="51">
  <si>
    <t>GENDER</t>
  </si>
  <si>
    <t>AGE</t>
  </si>
  <si>
    <t>DEPT</t>
  </si>
  <si>
    <t>POSITION</t>
  </si>
  <si>
    <t>TENURE</t>
  </si>
  <si>
    <t>OVERALL</t>
  </si>
  <si>
    <t>INTRINSIC</t>
  </si>
  <si>
    <t>EXTRINSIC</t>
  </si>
  <si>
    <t>BENEFITS</t>
  </si>
  <si>
    <t>KEY TO JOB SATISFACTION SURVEY</t>
  </si>
  <si>
    <t>Gender</t>
  </si>
  <si>
    <t>Male</t>
  </si>
  <si>
    <t>Female</t>
  </si>
  <si>
    <t>Age</t>
  </si>
  <si>
    <t>16 - 21</t>
  </si>
  <si>
    <t>22 - 49</t>
  </si>
  <si>
    <t>50 - 65</t>
  </si>
  <si>
    <t xml:space="preserve">Department </t>
  </si>
  <si>
    <t>Human Resources</t>
  </si>
  <si>
    <t>Information Technology</t>
  </si>
  <si>
    <t>Administration</t>
  </si>
  <si>
    <t>Position</t>
  </si>
  <si>
    <t>Hourly Employee (Overtime Eligible)</t>
  </si>
  <si>
    <t>Salaried Employee (No Overtime)</t>
  </si>
  <si>
    <t>Tenure With Company</t>
  </si>
  <si>
    <t>Less than 2 years</t>
  </si>
  <si>
    <t>2 to 5 years</t>
  </si>
  <si>
    <t>Over 5 Years</t>
  </si>
  <si>
    <t>Scale from 1-7</t>
  </si>
  <si>
    <t>1 = Least Satisfied</t>
  </si>
  <si>
    <t>7 = Most Satisfied</t>
  </si>
  <si>
    <t>1= Least Satisfied</t>
  </si>
  <si>
    <t>7= Most Satisfied</t>
  </si>
  <si>
    <t xml:space="preserve">Perform a two-tailed hypothesis test on both the intrinsic and the extrinsic variable’s data, using a .05 significance level. Begin by creating a null and an alternate statement. Use Microsoft Excel to process your data. Copy and paste the results of the output to your report in Microsoft Word. Identify the significance level, the test statistic and the critical value. State whether you are rejecting or failing to reject the null hypothesis statement. 
In a separate paragraph, provide some information on when to use a t-test and when to use a z-test and why. Also, provide some information about why samples are used instead of populations.
</t>
  </si>
  <si>
    <t>Mean</t>
  </si>
  <si>
    <t>Sample S.D.</t>
  </si>
  <si>
    <t>Data</t>
  </si>
  <si>
    <t>Level of Significance</t>
  </si>
  <si>
    <t>Sample Size</t>
  </si>
  <si>
    <t>Sample Mean</t>
  </si>
  <si>
    <t>Sample Standard Deviation</t>
  </si>
  <si>
    <t>Intermediate Calculations</t>
  </si>
  <si>
    <t>Standard Error of the Mean</t>
  </si>
  <si>
    <t>Degrees of Freedom</t>
  </si>
  <si>
    <t>Two-Tail Test</t>
  </si>
  <si>
    <t>Lower Critical Value</t>
  </si>
  <si>
    <t>Upper Critical Value</t>
  </si>
  <si>
    <t>t Test for Hypothesis of the Mean</t>
  </si>
  <si>
    <r>
      <t xml:space="preserve">Null Hypothesis                </t>
    </r>
    <r>
      <rPr>
        <sz val="10"/>
        <rFont val="Symbol"/>
        <family val="1"/>
      </rPr>
      <t>m</t>
    </r>
    <r>
      <rPr>
        <sz val="10"/>
        <rFont val="Arial"/>
        <family val="2"/>
      </rPr>
      <t>=</t>
    </r>
  </si>
  <si>
    <r>
      <t>t</t>
    </r>
    <r>
      <rPr>
        <sz val="10"/>
        <rFont val="Arial"/>
        <family val="2"/>
      </rPr>
      <t xml:space="preserve"> Test Statistic</t>
    </r>
  </si>
  <si>
    <r>
      <t>p</t>
    </r>
    <r>
      <rPr>
        <sz val="10"/>
        <rFont val="Arial"/>
        <family val="2"/>
      </rPr>
      <t>-Value</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</si>
</sst>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s>
  <fonts count="43">
    <font>
      <sz val="11"/>
      <color theme="1"/>
      <name val="Calibri"/>
      <family val="2"/>
    </font>
    <font>
      <sz val="11"/>
      <color indexed="8"/>
      <name val="Calibri"/>
      <family val="2"/>
    </font>
    <font>
      <b/>
      <sz val="10"/>
      <name val="Arial"/>
      <family val="2"/>
    </font>
    <font>
      <b/>
      <sz val="12"/>
      <name val="Arial"/>
      <family val="2"/>
    </font>
    <font>
      <i/>
      <sz val="10"/>
      <name val="Arial"/>
      <family val="2"/>
    </font>
    <font>
      <sz val="10"/>
      <name val="Arial"/>
      <family val="2"/>
    </font>
    <font>
      <sz val="10"/>
      <name val="Symbol"/>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5"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9">
    <xf numFmtId="0" fontId="0" fillId="0" borderId="0" xfId="0" applyFont="1" applyAlignment="1">
      <alignment/>
    </xf>
    <xf numFmtId="0" fontId="2" fillId="33" borderId="10" xfId="0" applyFont="1" applyFill="1" applyBorder="1" applyAlignment="1">
      <alignment horizontal="center"/>
    </xf>
    <xf numFmtId="0" fontId="0" fillId="34" borderId="10" xfId="0" applyFill="1" applyBorder="1" applyAlignment="1">
      <alignment horizontal="center"/>
    </xf>
    <xf numFmtId="0" fontId="0" fillId="0" borderId="10" xfId="0" applyBorder="1" applyAlignment="1">
      <alignment horizontal="center"/>
    </xf>
    <xf numFmtId="0" fontId="0" fillId="0" borderId="0" xfId="0" applyFill="1" applyBorder="1" applyAlignment="1">
      <alignment horizontal="center"/>
    </xf>
    <xf numFmtId="0" fontId="0" fillId="0" borderId="10" xfId="0" applyBorder="1" applyAlignment="1">
      <alignment horizontal="left"/>
    </xf>
    <xf numFmtId="0" fontId="0" fillId="0" borderId="10" xfId="0" applyBorder="1" applyAlignment="1">
      <alignment/>
    </xf>
    <xf numFmtId="0" fontId="0" fillId="0" borderId="0" xfId="0" applyAlignment="1">
      <alignment horizontal="center"/>
    </xf>
    <xf numFmtId="0" fontId="0" fillId="0" borderId="11" xfId="0" applyBorder="1" applyAlignment="1">
      <alignment horizontal="left"/>
    </xf>
    <xf numFmtId="0" fontId="0" fillId="0" borderId="11" xfId="0" applyBorder="1" applyAlignment="1">
      <alignment/>
    </xf>
    <xf numFmtId="0" fontId="4" fillId="33" borderId="10" xfId="0" applyFont="1" applyFill="1" applyBorder="1" applyAlignment="1">
      <alignment horizontal="center"/>
    </xf>
    <xf numFmtId="0" fontId="0" fillId="0" borderId="10" xfId="0" applyFill="1" applyBorder="1" applyAlignment="1">
      <alignment/>
    </xf>
    <xf numFmtId="0" fontId="0" fillId="0" borderId="0" xfId="0" applyBorder="1" applyAlignment="1">
      <alignment horizontal="center"/>
    </xf>
    <xf numFmtId="0" fontId="0" fillId="35" borderId="10" xfId="0" applyFill="1" applyBorder="1" applyAlignment="1">
      <alignment horizontal="center"/>
    </xf>
    <xf numFmtId="0" fontId="2" fillId="36" borderId="10" xfId="0" applyFont="1" applyFill="1" applyBorder="1" applyAlignment="1">
      <alignment horizontal="center"/>
    </xf>
    <xf numFmtId="0" fontId="2" fillId="0" borderId="0" xfId="57" applyFont="1" applyAlignment="1">
      <alignment horizontal="left"/>
      <protection/>
    </xf>
    <xf numFmtId="0" fontId="5" fillId="0" borderId="0" xfId="57" applyAlignment="1">
      <alignment horizontal="centerContinuous"/>
      <protection/>
    </xf>
    <xf numFmtId="0" fontId="5" fillId="0" borderId="0" xfId="57">
      <alignment/>
      <protection/>
    </xf>
    <xf numFmtId="0" fontId="2" fillId="0" borderId="0" xfId="57" applyFont="1">
      <alignment/>
      <protection/>
    </xf>
    <xf numFmtId="0" fontId="2" fillId="0" borderId="0" xfId="57" applyFont="1" applyBorder="1">
      <alignment/>
      <protection/>
    </xf>
    <xf numFmtId="0" fontId="5" fillId="0" borderId="0" xfId="57" applyFont="1">
      <alignment/>
      <protection/>
    </xf>
    <xf numFmtId="0" fontId="5" fillId="0" borderId="0" xfId="57" applyFont="1" applyBorder="1">
      <alignment/>
      <protection/>
    </xf>
    <xf numFmtId="0" fontId="2" fillId="33" borderId="10" xfId="57" applyFont="1" applyFill="1" applyBorder="1" applyAlignment="1">
      <alignment horizontal="centerContinuous"/>
      <protection/>
    </xf>
    <xf numFmtId="0" fontId="2" fillId="0" borderId="0" xfId="57" applyFont="1" applyBorder="1" applyAlignment="1">
      <alignment horizontal="center"/>
      <protection/>
    </xf>
    <xf numFmtId="0" fontId="5" fillId="0" borderId="0" xfId="57" applyBorder="1">
      <alignment/>
      <protection/>
    </xf>
    <xf numFmtId="0" fontId="5" fillId="0" borderId="0" xfId="57" applyBorder="1" applyAlignment="1">
      <alignment horizontal="right"/>
      <protection/>
    </xf>
    <xf numFmtId="0" fontId="5" fillId="35" borderId="0" xfId="57" applyFont="1" applyFill="1" applyAlignment="1">
      <alignment horizontal="centerContinuous"/>
      <protection/>
    </xf>
    <xf numFmtId="0" fontId="5" fillId="35" borderId="0" xfId="57" applyFont="1" applyFill="1">
      <alignment/>
      <protection/>
    </xf>
    <xf numFmtId="0" fontId="5" fillId="35" borderId="10" xfId="57" applyFont="1" applyFill="1" applyBorder="1">
      <alignment/>
      <protection/>
    </xf>
    <xf numFmtId="0" fontId="5" fillId="35" borderId="0" xfId="57" applyFont="1" applyFill="1" applyBorder="1">
      <alignment/>
      <protection/>
    </xf>
    <xf numFmtId="0" fontId="4" fillId="35" borderId="10" xfId="57" applyFont="1" applyFill="1" applyBorder="1">
      <alignment/>
      <protection/>
    </xf>
    <xf numFmtId="0" fontId="5" fillId="35" borderId="10" xfId="57" applyFont="1" applyFill="1" applyBorder="1" applyAlignment="1">
      <alignment horizontal="centerContinuous"/>
      <protection/>
    </xf>
    <xf numFmtId="0" fontId="2" fillId="35" borderId="0" xfId="57" applyFont="1" applyFill="1" applyAlignment="1">
      <alignment horizontal="left"/>
      <protection/>
    </xf>
    <xf numFmtId="0" fontId="5" fillId="35" borderId="10" xfId="57" applyFont="1" applyFill="1" applyBorder="1" applyAlignment="1">
      <alignment horizontal="center"/>
      <protection/>
    </xf>
    <xf numFmtId="0" fontId="2" fillId="33" borderId="12" xfId="0" applyFont="1" applyFill="1" applyBorder="1" applyAlignment="1">
      <alignment horizontal="center"/>
    </xf>
    <xf numFmtId="0" fontId="2" fillId="33" borderId="13" xfId="0" applyFont="1" applyFill="1" applyBorder="1" applyAlignment="1">
      <alignment horizontal="center"/>
    </xf>
    <xf numFmtId="0" fontId="0" fillId="0" borderId="0" xfId="0" applyAlignment="1">
      <alignment horizontal="left" wrapText="1"/>
    </xf>
    <xf numFmtId="0" fontId="3" fillId="33" borderId="12" xfId="0" applyFont="1" applyFill="1" applyBorder="1" applyAlignment="1">
      <alignment horizontal="center"/>
    </xf>
    <xf numFmtId="0" fontId="3" fillId="33" borderId="13"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9"/>
  <sheetViews>
    <sheetView tabSelected="1" zoomScalePageLayoutView="0" workbookViewId="0" topLeftCell="A1">
      <selection activeCell="A37" sqref="A37"/>
    </sheetView>
  </sheetViews>
  <sheetFormatPr defaultColWidth="9.140625" defaultRowHeight="15"/>
  <cols>
    <col min="1" max="1" width="33.57421875" style="17" customWidth="1"/>
    <col min="2" max="2" width="16.421875" style="17" customWidth="1"/>
    <col min="3" max="3" width="7.7109375" style="17" customWidth="1"/>
    <col min="4" max="4" width="16.8515625" style="17" customWidth="1"/>
    <col min="5" max="16384" width="9.140625" style="17" customWidth="1"/>
  </cols>
  <sheetData>
    <row r="1" spans="1:3" ht="12.75">
      <c r="A1" s="15" t="s">
        <v>47</v>
      </c>
      <c r="B1" s="16"/>
      <c r="C1" s="16"/>
    </row>
    <row r="2" ht="11.25" customHeight="1"/>
    <row r="3" spans="1:2" ht="11.25" customHeight="1">
      <c r="A3" s="33" t="s">
        <v>36</v>
      </c>
      <c r="B3" s="33"/>
    </row>
    <row r="4" spans="1:3" ht="12.75">
      <c r="A4" s="28" t="s">
        <v>48</v>
      </c>
      <c r="B4" s="28">
        <v>5</v>
      </c>
      <c r="C4" s="18"/>
    </row>
    <row r="5" spans="1:3" ht="12.75">
      <c r="A5" s="28" t="s">
        <v>37</v>
      </c>
      <c r="B5" s="28">
        <v>0.05</v>
      </c>
      <c r="C5" s="18"/>
    </row>
    <row r="6" spans="1:3" ht="12.75">
      <c r="A6" s="28" t="s">
        <v>38</v>
      </c>
      <c r="B6" s="28">
        <f>COUNT(Sheet3!$A$2:$A$26)</f>
        <v>25</v>
      </c>
      <c r="C6" s="18"/>
    </row>
    <row r="7" spans="1:3" ht="12.75">
      <c r="A7" s="28" t="s">
        <v>39</v>
      </c>
      <c r="B7" s="28">
        <f>AVERAGE(Sheet3!$A$2:$A$26)</f>
        <v>4.736000000000001</v>
      </c>
      <c r="C7" s="19"/>
    </row>
    <row r="8" spans="1:3" ht="12.75">
      <c r="A8" s="28" t="s">
        <v>40</v>
      </c>
      <c r="B8" s="28">
        <f>STDEV(Sheet3!$A$2:$A$26)</f>
        <v>1.0594338110519217</v>
      </c>
      <c r="C8" s="19"/>
    </row>
    <row r="9" spans="1:3" ht="12.75">
      <c r="A9" s="29"/>
      <c r="B9" s="29"/>
      <c r="C9" s="19"/>
    </row>
    <row r="10" spans="1:3" ht="12.75">
      <c r="A10" s="33" t="s">
        <v>41</v>
      </c>
      <c r="B10" s="33"/>
      <c r="C10" s="19"/>
    </row>
    <row r="11" spans="1:3" ht="12.75">
      <c r="A11" s="28" t="s">
        <v>42</v>
      </c>
      <c r="B11" s="28">
        <f>B8/SQRT(B6)</f>
        <v>0.21188676221038433</v>
      </c>
      <c r="C11" s="20"/>
    </row>
    <row r="12" spans="1:3" ht="12.75">
      <c r="A12" s="28" t="s">
        <v>43</v>
      </c>
      <c r="B12" s="28">
        <f>B6-1</f>
        <v>24</v>
      </c>
      <c r="C12" s="20"/>
    </row>
    <row r="13" spans="1:3" ht="12.75">
      <c r="A13" s="30" t="s">
        <v>49</v>
      </c>
      <c r="B13" s="28">
        <f>(B7-B4)/B11</f>
        <v>-1.2459485304602054</v>
      </c>
      <c r="C13" s="21"/>
    </row>
    <row r="14" spans="1:3" ht="12.75">
      <c r="A14" s="29"/>
      <c r="B14" s="29"/>
      <c r="C14" s="21"/>
    </row>
    <row r="15" spans="1:3" ht="12.75">
      <c r="A15" s="31" t="s">
        <v>44</v>
      </c>
      <c r="B15" s="31"/>
      <c r="C15" s="23"/>
    </row>
    <row r="16" spans="1:3" ht="12.75">
      <c r="A16" s="28" t="s">
        <v>45</v>
      </c>
      <c r="B16" s="28">
        <f>-(TINV(B5,B12))</f>
        <v>-2.063898547318068</v>
      </c>
      <c r="C16" s="18"/>
    </row>
    <row r="17" spans="1:5" ht="12.75">
      <c r="A17" s="28" t="s">
        <v>46</v>
      </c>
      <c r="B17" s="28">
        <f>TINV(B5,B12)</f>
        <v>2.063898547318068</v>
      </c>
      <c r="C17" s="18"/>
      <c r="D17" s="18"/>
      <c r="E17" s="18"/>
    </row>
    <row r="18" spans="1:3" ht="12.75">
      <c r="A18" s="30" t="s">
        <v>50</v>
      </c>
      <c r="B18" s="28">
        <f>TDIST(ABS(B13),B12,2)</f>
        <v>0.2248092982892551</v>
      </c>
      <c r="C18" s="18"/>
    </row>
    <row r="19" spans="1:3" ht="12.75">
      <c r="A19" s="22" t="str">
        <f>IF(B18&lt;$B$5,"Reject the null hypothesis","Do not reject the null hypothesis")</f>
        <v>Do not reject the null hypothesis</v>
      </c>
      <c r="B19" s="22"/>
      <c r="C19" s="23"/>
    </row>
    <row r="20" spans="1:5" ht="12.75">
      <c r="A20" s="23"/>
      <c r="B20" s="23"/>
      <c r="C20" s="23"/>
      <c r="D20" s="25"/>
      <c r="E20" s="24"/>
    </row>
    <row r="21" ht="12.75">
      <c r="C21" s="23"/>
    </row>
    <row r="22" ht="12.75">
      <c r="C22" s="18"/>
    </row>
    <row r="23" ht="12.75">
      <c r="C23" s="18"/>
    </row>
    <row r="24" ht="12.75">
      <c r="C24" s="23"/>
    </row>
    <row r="25" ht="12.75">
      <c r="C25" s="19"/>
    </row>
    <row r="26" ht="12.75">
      <c r="C26" s="23"/>
    </row>
    <row r="27" ht="12.75">
      <c r="C27" s="18"/>
    </row>
    <row r="28" ht="12.75">
      <c r="C28" s="18"/>
    </row>
    <row r="29" ht="12.75">
      <c r="C29" s="23"/>
    </row>
  </sheetData>
  <sheetProtection/>
  <mergeCells count="2">
    <mergeCell ref="A3:B3"/>
    <mergeCell ref="A10:B10"/>
  </mergeCells>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E29"/>
  <sheetViews>
    <sheetView zoomScalePageLayoutView="0" workbookViewId="0" topLeftCell="A1">
      <selection activeCell="G17" sqref="G17"/>
    </sheetView>
  </sheetViews>
  <sheetFormatPr defaultColWidth="9.140625" defaultRowHeight="15"/>
  <cols>
    <col min="1" max="1" width="33.421875" style="17" customWidth="1"/>
    <col min="2" max="2" width="15.57421875" style="17" customWidth="1"/>
    <col min="3" max="3" width="7.7109375" style="17" customWidth="1"/>
    <col min="4" max="4" width="16.8515625" style="17" customWidth="1"/>
    <col min="5" max="16384" width="9.140625" style="17" customWidth="1"/>
  </cols>
  <sheetData>
    <row r="1" spans="1:3" ht="12.75">
      <c r="A1" s="32" t="s">
        <v>47</v>
      </c>
      <c r="B1" s="26"/>
      <c r="C1" s="16"/>
    </row>
    <row r="2" spans="1:2" ht="11.25" customHeight="1">
      <c r="A2" s="27"/>
      <c r="B2" s="27"/>
    </row>
    <row r="3" spans="1:2" ht="11.25" customHeight="1">
      <c r="A3" s="33" t="s">
        <v>36</v>
      </c>
      <c r="B3" s="33"/>
    </row>
    <row r="4" spans="1:3" ht="12.75">
      <c r="A4" s="28" t="s">
        <v>48</v>
      </c>
      <c r="B4" s="28">
        <v>5</v>
      </c>
      <c r="C4" s="18"/>
    </row>
    <row r="5" spans="1:3" ht="12.75">
      <c r="A5" s="28" t="s">
        <v>37</v>
      </c>
      <c r="B5" s="28">
        <v>0.05</v>
      </c>
      <c r="C5" s="18"/>
    </row>
    <row r="6" spans="1:3" ht="12.75">
      <c r="A6" s="28" t="s">
        <v>38</v>
      </c>
      <c r="B6" s="28">
        <f>COUNT(Sheet2!$A$2:$A$26)</f>
        <v>25</v>
      </c>
      <c r="C6" s="18"/>
    </row>
    <row r="7" spans="1:3" ht="12.75">
      <c r="A7" s="28" t="s">
        <v>39</v>
      </c>
      <c r="B7" s="28">
        <f>AVERAGE(Sheet2!$A$2:$A$26)</f>
        <v>5.1160000000000005</v>
      </c>
      <c r="C7" s="19"/>
    </row>
    <row r="8" spans="1:3" ht="12.75">
      <c r="A8" s="28" t="s">
        <v>40</v>
      </c>
      <c r="B8" s="28">
        <f>STDEV(Sheet2!$A$2:$A$26)</f>
        <v>1.0334731088260918</v>
      </c>
      <c r="C8" s="19"/>
    </row>
    <row r="9" spans="1:3" ht="12.75">
      <c r="A9" s="29"/>
      <c r="B9" s="29"/>
      <c r="C9" s="19"/>
    </row>
    <row r="10" spans="1:3" ht="12.75">
      <c r="A10" s="33" t="s">
        <v>41</v>
      </c>
      <c r="B10" s="33"/>
      <c r="C10" s="19"/>
    </row>
    <row r="11" spans="1:3" ht="12.75">
      <c r="A11" s="28" t="s">
        <v>42</v>
      </c>
      <c r="B11" s="28">
        <f>B8/SQRT(B6)</f>
        <v>0.20669462176521836</v>
      </c>
      <c r="C11" s="20"/>
    </row>
    <row r="12" spans="1:3" ht="12.75">
      <c r="A12" s="28" t="s">
        <v>43</v>
      </c>
      <c r="B12" s="28">
        <f>B6-1</f>
        <v>24</v>
      </c>
      <c r="C12" s="20"/>
    </row>
    <row r="13" spans="1:3" ht="12.75">
      <c r="A13" s="30" t="s">
        <v>49</v>
      </c>
      <c r="B13" s="28">
        <f>(B7-B4)/B11</f>
        <v>0.5612144090123612</v>
      </c>
      <c r="C13" s="21"/>
    </row>
    <row r="14" spans="1:3" ht="12.75">
      <c r="A14" s="29"/>
      <c r="B14" s="29"/>
      <c r="C14" s="21"/>
    </row>
    <row r="15" spans="1:3" ht="12.75">
      <c r="A15" s="31" t="s">
        <v>44</v>
      </c>
      <c r="B15" s="31"/>
      <c r="C15" s="23"/>
    </row>
    <row r="16" spans="1:3" ht="12.75">
      <c r="A16" s="28" t="s">
        <v>45</v>
      </c>
      <c r="B16" s="28">
        <f>-(TINV(B5,B12))</f>
        <v>-2.063898547318068</v>
      </c>
      <c r="C16" s="18"/>
    </row>
    <row r="17" spans="1:5" ht="12.75">
      <c r="A17" s="28" t="s">
        <v>46</v>
      </c>
      <c r="B17" s="28">
        <f>TINV(B5,B12)</f>
        <v>2.063898547318068</v>
      </c>
      <c r="C17" s="18"/>
      <c r="D17" s="18"/>
      <c r="E17" s="18"/>
    </row>
    <row r="18" spans="1:3" ht="12.75">
      <c r="A18" s="30" t="s">
        <v>50</v>
      </c>
      <c r="B18" s="28">
        <f>TDIST(ABS(B13),B12,2)</f>
        <v>0.5798543479285797</v>
      </c>
      <c r="C18" s="18"/>
    </row>
    <row r="19" spans="1:3" ht="12.75">
      <c r="A19" s="22" t="str">
        <f>IF(B18&lt;$B$5,"Reject the null hypothesis","Do not reject the null hypothesis")</f>
        <v>Do not reject the null hypothesis</v>
      </c>
      <c r="B19" s="22"/>
      <c r="C19" s="23"/>
    </row>
    <row r="20" spans="1:5" ht="12.75">
      <c r="A20" s="23"/>
      <c r="B20" s="23"/>
      <c r="C20" s="23"/>
      <c r="D20" s="25"/>
      <c r="E20" s="24"/>
    </row>
    <row r="21" ht="12.75">
      <c r="C21" s="23"/>
    </row>
    <row r="22" ht="12.75">
      <c r="C22" s="18"/>
    </row>
    <row r="23" ht="12.75">
      <c r="C23" s="18"/>
    </row>
    <row r="24" ht="12.75">
      <c r="C24" s="23"/>
    </row>
    <row r="25" ht="12.75">
      <c r="C25" s="19"/>
    </row>
    <row r="26" ht="12.75">
      <c r="C26" s="23"/>
    </row>
    <row r="27" ht="12.75">
      <c r="C27" s="18"/>
    </row>
    <row r="28" ht="12.75">
      <c r="C28" s="18"/>
    </row>
    <row r="29" ht="12.75">
      <c r="C29" s="23"/>
    </row>
  </sheetData>
  <sheetProtection/>
  <mergeCells count="2">
    <mergeCell ref="A3:B3"/>
    <mergeCell ref="A10:B10"/>
  </mergeCells>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L40"/>
  <sheetViews>
    <sheetView zoomScalePageLayoutView="0" workbookViewId="0" topLeftCell="A1">
      <selection activeCell="N22" sqref="N22"/>
    </sheetView>
  </sheetViews>
  <sheetFormatPr defaultColWidth="9.140625" defaultRowHeight="15"/>
  <cols>
    <col min="7" max="7" width="10.28125" style="0" bestFit="1" customWidth="1"/>
    <col min="8" max="8" width="10.8515625" style="0" bestFit="1" customWidth="1"/>
    <col min="9" max="9" width="10.00390625" style="0" bestFit="1" customWidth="1"/>
    <col min="11" max="11" width="10.8515625" style="0" bestFit="1" customWidth="1"/>
    <col min="12" max="12" width="35.28125" style="0" customWidth="1"/>
  </cols>
  <sheetData>
    <row r="1" spans="1:12" ht="15" customHeight="1">
      <c r="A1" s="36" t="s">
        <v>33</v>
      </c>
      <c r="B1" s="36"/>
      <c r="C1" s="36"/>
      <c r="D1" s="36"/>
      <c r="E1" s="36"/>
      <c r="F1" s="36"/>
      <c r="G1" s="36"/>
      <c r="H1" s="36"/>
      <c r="I1" s="36"/>
      <c r="J1" s="36"/>
      <c r="K1" s="36"/>
      <c r="L1" s="36"/>
    </row>
    <row r="2" spans="1:12" ht="15">
      <c r="A2" s="36"/>
      <c r="B2" s="36"/>
      <c r="C2" s="36"/>
      <c r="D2" s="36"/>
      <c r="E2" s="36"/>
      <c r="F2" s="36"/>
      <c r="G2" s="36"/>
      <c r="H2" s="36"/>
      <c r="I2" s="36"/>
      <c r="J2" s="36"/>
      <c r="K2" s="36"/>
      <c r="L2" s="36"/>
    </row>
    <row r="3" spans="1:12" ht="15">
      <c r="A3" s="36"/>
      <c r="B3" s="36"/>
      <c r="C3" s="36"/>
      <c r="D3" s="36"/>
      <c r="E3" s="36"/>
      <c r="F3" s="36"/>
      <c r="G3" s="36"/>
      <c r="H3" s="36"/>
      <c r="I3" s="36"/>
      <c r="J3" s="36"/>
      <c r="K3" s="36"/>
      <c r="L3" s="36"/>
    </row>
    <row r="4" spans="1:12" ht="15">
      <c r="A4" s="36"/>
      <c r="B4" s="36"/>
      <c r="C4" s="36"/>
      <c r="D4" s="36"/>
      <c r="E4" s="36"/>
      <c r="F4" s="36"/>
      <c r="G4" s="36"/>
      <c r="H4" s="36"/>
      <c r="I4" s="36"/>
      <c r="J4" s="36"/>
      <c r="K4" s="36"/>
      <c r="L4" s="36"/>
    </row>
    <row r="5" spans="1:12" ht="15">
      <c r="A5" s="36"/>
      <c r="B5" s="36"/>
      <c r="C5" s="36"/>
      <c r="D5" s="36"/>
      <c r="E5" s="36"/>
      <c r="F5" s="36"/>
      <c r="G5" s="36"/>
      <c r="H5" s="36"/>
      <c r="I5" s="36"/>
      <c r="J5" s="36"/>
      <c r="K5" s="36"/>
      <c r="L5" s="36"/>
    </row>
    <row r="6" spans="1:12" ht="15">
      <c r="A6" s="36"/>
      <c r="B6" s="36"/>
      <c r="C6" s="36"/>
      <c r="D6" s="36"/>
      <c r="E6" s="36"/>
      <c r="F6" s="36"/>
      <c r="G6" s="36"/>
      <c r="H6" s="36"/>
      <c r="I6" s="36"/>
      <c r="J6" s="36"/>
      <c r="K6" s="36"/>
      <c r="L6" s="36"/>
    </row>
    <row r="9" spans="1:9" ht="15">
      <c r="A9" s="1" t="s">
        <v>0</v>
      </c>
      <c r="B9" s="1" t="s">
        <v>1</v>
      </c>
      <c r="C9" s="1" t="s">
        <v>2</v>
      </c>
      <c r="D9" s="1" t="s">
        <v>3</v>
      </c>
      <c r="E9" s="1" t="s">
        <v>4</v>
      </c>
      <c r="F9" s="1" t="s">
        <v>5</v>
      </c>
      <c r="G9" s="1" t="s">
        <v>6</v>
      </c>
      <c r="H9" s="1" t="s">
        <v>7</v>
      </c>
      <c r="I9" s="1" t="s">
        <v>8</v>
      </c>
    </row>
    <row r="10" spans="1:12" ht="15.75">
      <c r="A10" s="2">
        <v>1</v>
      </c>
      <c r="B10" s="3">
        <v>1</v>
      </c>
      <c r="C10" s="2">
        <v>3</v>
      </c>
      <c r="D10" s="3">
        <v>1</v>
      </c>
      <c r="E10" s="2">
        <v>1</v>
      </c>
      <c r="F10" s="3">
        <v>5.5</v>
      </c>
      <c r="G10" s="2">
        <v>4.5</v>
      </c>
      <c r="H10" s="3">
        <v>3.2</v>
      </c>
      <c r="I10" s="2">
        <v>4.5</v>
      </c>
      <c r="J10" s="4"/>
      <c r="K10" s="37" t="s">
        <v>9</v>
      </c>
      <c r="L10" s="38"/>
    </row>
    <row r="11" spans="1:12" ht="15">
      <c r="A11" s="2">
        <v>1</v>
      </c>
      <c r="B11" s="3">
        <v>3</v>
      </c>
      <c r="C11" s="2">
        <v>3</v>
      </c>
      <c r="D11" s="3">
        <v>1</v>
      </c>
      <c r="E11" s="2">
        <v>1</v>
      </c>
      <c r="F11" s="3">
        <v>3.7</v>
      </c>
      <c r="G11" s="2">
        <v>5.3</v>
      </c>
      <c r="H11" s="3">
        <v>3.4</v>
      </c>
      <c r="I11" s="2">
        <v>5.1</v>
      </c>
      <c r="J11" s="4"/>
      <c r="K11" s="34" t="s">
        <v>10</v>
      </c>
      <c r="L11" s="35"/>
    </row>
    <row r="12" spans="1:12" ht="15">
      <c r="A12" s="2">
        <v>1</v>
      </c>
      <c r="B12" s="3">
        <v>3</v>
      </c>
      <c r="C12" s="2">
        <v>1</v>
      </c>
      <c r="D12" s="3">
        <v>2</v>
      </c>
      <c r="E12" s="2">
        <v>3</v>
      </c>
      <c r="F12" s="3">
        <v>5.7</v>
      </c>
      <c r="G12" s="2">
        <v>6</v>
      </c>
      <c r="H12" s="3">
        <v>3.6</v>
      </c>
      <c r="I12" s="2">
        <v>6.4</v>
      </c>
      <c r="J12" s="4"/>
      <c r="K12" s="5">
        <v>1</v>
      </c>
      <c r="L12" s="6" t="s">
        <v>11</v>
      </c>
    </row>
    <row r="13" spans="1:12" ht="15">
      <c r="A13" s="2">
        <v>1</v>
      </c>
      <c r="B13" s="3">
        <v>2</v>
      </c>
      <c r="C13" s="2">
        <v>2</v>
      </c>
      <c r="D13" s="3">
        <v>2</v>
      </c>
      <c r="E13" s="2">
        <v>2</v>
      </c>
      <c r="F13" s="3">
        <v>5.3</v>
      </c>
      <c r="G13" s="2">
        <v>4.2</v>
      </c>
      <c r="H13" s="3">
        <v>3.7</v>
      </c>
      <c r="I13" s="2">
        <v>4.7</v>
      </c>
      <c r="J13" s="4"/>
      <c r="K13" s="5">
        <v>2</v>
      </c>
      <c r="L13" s="6" t="s">
        <v>12</v>
      </c>
    </row>
    <row r="14" spans="1:12" ht="15">
      <c r="A14" s="2">
        <v>1</v>
      </c>
      <c r="B14" s="3">
        <v>3</v>
      </c>
      <c r="C14" s="2">
        <v>1</v>
      </c>
      <c r="D14" s="3">
        <v>1</v>
      </c>
      <c r="E14" s="2">
        <v>3</v>
      </c>
      <c r="F14" s="3">
        <v>3.7</v>
      </c>
      <c r="G14" s="2">
        <v>6.4</v>
      </c>
      <c r="H14" s="3">
        <v>3.7</v>
      </c>
      <c r="I14" s="2">
        <v>6.2</v>
      </c>
      <c r="J14" s="4"/>
      <c r="K14" s="34" t="s">
        <v>13</v>
      </c>
      <c r="L14" s="35"/>
    </row>
    <row r="15" spans="1:12" ht="15">
      <c r="A15" s="2">
        <v>1</v>
      </c>
      <c r="B15" s="3">
        <v>3</v>
      </c>
      <c r="C15" s="2">
        <v>2</v>
      </c>
      <c r="D15" s="3">
        <v>1</v>
      </c>
      <c r="E15" s="2">
        <v>1</v>
      </c>
      <c r="F15" s="7">
        <v>5.1</v>
      </c>
      <c r="G15" s="2">
        <v>5.8</v>
      </c>
      <c r="H15" s="3">
        <v>3.8</v>
      </c>
      <c r="I15" s="2">
        <v>5.2</v>
      </c>
      <c r="J15" s="4"/>
      <c r="K15" s="5">
        <v>1</v>
      </c>
      <c r="L15" s="6" t="s">
        <v>14</v>
      </c>
    </row>
    <row r="16" spans="1:12" ht="15">
      <c r="A16" s="2">
        <v>1</v>
      </c>
      <c r="B16" s="3">
        <v>1</v>
      </c>
      <c r="C16" s="2">
        <v>3</v>
      </c>
      <c r="D16" s="3">
        <v>1</v>
      </c>
      <c r="E16" s="2">
        <v>1</v>
      </c>
      <c r="F16" s="3">
        <v>5.1</v>
      </c>
      <c r="G16" s="2">
        <v>3.5</v>
      </c>
      <c r="H16" s="3">
        <v>3.9</v>
      </c>
      <c r="I16" s="2">
        <v>5.9</v>
      </c>
      <c r="J16" s="4"/>
      <c r="K16" s="5">
        <v>2</v>
      </c>
      <c r="L16" s="6" t="s">
        <v>15</v>
      </c>
    </row>
    <row r="17" spans="1:12" ht="15">
      <c r="A17" s="2">
        <v>1</v>
      </c>
      <c r="B17" s="3">
        <v>3</v>
      </c>
      <c r="C17" s="2">
        <v>1</v>
      </c>
      <c r="D17" s="3">
        <v>1</v>
      </c>
      <c r="E17" s="2">
        <v>1</v>
      </c>
      <c r="F17" s="3">
        <v>5.1</v>
      </c>
      <c r="G17" s="2">
        <v>4.5</v>
      </c>
      <c r="H17" s="3">
        <v>4.4</v>
      </c>
      <c r="I17" s="2">
        <v>5.5</v>
      </c>
      <c r="J17" s="4"/>
      <c r="K17" s="5">
        <v>3</v>
      </c>
      <c r="L17" s="6" t="s">
        <v>16</v>
      </c>
    </row>
    <row r="18" spans="1:12" ht="15">
      <c r="A18" s="2">
        <v>1</v>
      </c>
      <c r="B18" s="3">
        <v>3</v>
      </c>
      <c r="C18" s="2">
        <v>1</v>
      </c>
      <c r="D18" s="3">
        <v>1</v>
      </c>
      <c r="E18" s="2">
        <v>1</v>
      </c>
      <c r="F18" s="3">
        <v>5.8</v>
      </c>
      <c r="G18" s="2">
        <v>6.2</v>
      </c>
      <c r="H18" s="3">
        <v>4.5</v>
      </c>
      <c r="I18" s="2">
        <v>5.1</v>
      </c>
      <c r="J18" s="4"/>
      <c r="K18" s="34" t="s">
        <v>17</v>
      </c>
      <c r="L18" s="35"/>
    </row>
    <row r="19" spans="1:12" ht="15">
      <c r="A19" s="2">
        <v>1</v>
      </c>
      <c r="B19" s="3">
        <v>1</v>
      </c>
      <c r="C19" s="2">
        <v>3</v>
      </c>
      <c r="D19" s="3">
        <v>2</v>
      </c>
      <c r="E19" s="2">
        <v>2</v>
      </c>
      <c r="F19" s="3">
        <v>5.5</v>
      </c>
      <c r="G19" s="2">
        <v>6.2</v>
      </c>
      <c r="H19" s="3">
        <v>4.6</v>
      </c>
      <c r="I19" s="2">
        <v>5.6</v>
      </c>
      <c r="J19" s="4"/>
      <c r="K19" s="5">
        <v>1</v>
      </c>
      <c r="L19" s="6" t="s">
        <v>18</v>
      </c>
    </row>
    <row r="20" spans="1:12" ht="15">
      <c r="A20" s="2">
        <v>1</v>
      </c>
      <c r="B20" s="3">
        <v>1</v>
      </c>
      <c r="C20" s="2">
        <v>1</v>
      </c>
      <c r="D20" s="3">
        <v>1</v>
      </c>
      <c r="E20" s="2">
        <v>3</v>
      </c>
      <c r="F20" s="3">
        <v>5.8</v>
      </c>
      <c r="G20" s="2">
        <v>6.2</v>
      </c>
      <c r="H20" s="3">
        <v>4.6</v>
      </c>
      <c r="I20" s="2">
        <v>5.3</v>
      </c>
      <c r="J20" s="4"/>
      <c r="K20" s="5">
        <v>2</v>
      </c>
      <c r="L20" s="6" t="s">
        <v>19</v>
      </c>
    </row>
    <row r="21" spans="1:12" ht="15">
      <c r="A21" s="2">
        <v>1</v>
      </c>
      <c r="B21" s="3">
        <v>3</v>
      </c>
      <c r="C21" s="2">
        <v>3</v>
      </c>
      <c r="D21" s="3">
        <v>2</v>
      </c>
      <c r="E21" s="2">
        <v>3</v>
      </c>
      <c r="F21" s="3">
        <v>6.4</v>
      </c>
      <c r="G21" s="2">
        <v>3.2</v>
      </c>
      <c r="H21" s="3">
        <v>5.5</v>
      </c>
      <c r="I21" s="2">
        <v>3.6</v>
      </c>
      <c r="J21" s="4"/>
      <c r="K21" s="5">
        <v>3</v>
      </c>
      <c r="L21" s="6" t="s">
        <v>20</v>
      </c>
    </row>
    <row r="22" spans="1:12" ht="15">
      <c r="A22" s="2">
        <v>1</v>
      </c>
      <c r="B22" s="3">
        <v>1</v>
      </c>
      <c r="C22" s="2">
        <v>3</v>
      </c>
      <c r="D22" s="3">
        <v>1</v>
      </c>
      <c r="E22" s="2">
        <v>2</v>
      </c>
      <c r="F22" s="3">
        <v>5.2</v>
      </c>
      <c r="G22" s="2">
        <v>4.5</v>
      </c>
      <c r="H22" s="3">
        <v>5.5</v>
      </c>
      <c r="I22" s="2">
        <v>5.5</v>
      </c>
      <c r="J22" s="4"/>
      <c r="K22" s="34" t="s">
        <v>21</v>
      </c>
      <c r="L22" s="35"/>
    </row>
    <row r="23" spans="1:12" ht="15">
      <c r="A23" s="2">
        <v>1</v>
      </c>
      <c r="B23" s="3">
        <v>3</v>
      </c>
      <c r="C23" s="2">
        <v>2</v>
      </c>
      <c r="D23" s="3">
        <v>1</v>
      </c>
      <c r="E23" s="2">
        <v>2</v>
      </c>
      <c r="F23" s="3">
        <v>6.2</v>
      </c>
      <c r="G23" s="2">
        <v>3.9</v>
      </c>
      <c r="H23" s="3">
        <v>5.5</v>
      </c>
      <c r="I23" s="2">
        <v>5.7</v>
      </c>
      <c r="J23" s="4"/>
      <c r="K23" s="5">
        <v>1</v>
      </c>
      <c r="L23" s="6" t="s">
        <v>22</v>
      </c>
    </row>
    <row r="24" spans="1:12" ht="15">
      <c r="A24" s="2">
        <v>1</v>
      </c>
      <c r="B24" s="3">
        <v>2</v>
      </c>
      <c r="C24" s="2">
        <v>1</v>
      </c>
      <c r="D24" s="3">
        <v>1</v>
      </c>
      <c r="E24" s="2">
        <v>2</v>
      </c>
      <c r="F24" s="3">
        <v>3.5</v>
      </c>
      <c r="G24" s="2">
        <v>4.3</v>
      </c>
      <c r="H24" s="3">
        <v>5.6</v>
      </c>
      <c r="I24" s="2">
        <v>5.3</v>
      </c>
      <c r="J24" s="4"/>
      <c r="K24" s="5">
        <v>2</v>
      </c>
      <c r="L24" s="6" t="s">
        <v>23</v>
      </c>
    </row>
    <row r="25" spans="1:12" ht="15">
      <c r="A25" s="2">
        <v>1</v>
      </c>
      <c r="B25" s="3">
        <v>2</v>
      </c>
      <c r="C25" s="2">
        <v>1</v>
      </c>
      <c r="D25" s="3">
        <v>2</v>
      </c>
      <c r="E25" s="2">
        <v>2</v>
      </c>
      <c r="F25" s="3">
        <v>5.7</v>
      </c>
      <c r="G25" s="2">
        <v>6.2</v>
      </c>
      <c r="H25" s="3">
        <v>6.2</v>
      </c>
      <c r="I25" s="2">
        <v>4.5</v>
      </c>
      <c r="J25" s="4"/>
      <c r="K25" s="34" t="s">
        <v>24</v>
      </c>
      <c r="L25" s="35"/>
    </row>
    <row r="26" spans="1:12" ht="15">
      <c r="A26" s="2">
        <v>1</v>
      </c>
      <c r="B26" s="3">
        <v>2</v>
      </c>
      <c r="C26" s="2">
        <v>2</v>
      </c>
      <c r="D26" s="3">
        <v>1</v>
      </c>
      <c r="E26" s="2">
        <v>3</v>
      </c>
      <c r="F26" s="3">
        <v>5.3</v>
      </c>
      <c r="G26" s="2">
        <v>4.7</v>
      </c>
      <c r="H26" s="3">
        <v>6.5</v>
      </c>
      <c r="I26" s="2">
        <v>5.2</v>
      </c>
      <c r="J26" s="4"/>
      <c r="K26" s="5">
        <v>1</v>
      </c>
      <c r="L26" s="6" t="s">
        <v>25</v>
      </c>
    </row>
    <row r="27" spans="1:12" ht="15">
      <c r="A27" s="2">
        <v>1</v>
      </c>
      <c r="B27" s="3">
        <v>3</v>
      </c>
      <c r="C27" s="2">
        <v>3</v>
      </c>
      <c r="D27" s="3">
        <v>2</v>
      </c>
      <c r="E27" s="2">
        <v>1</v>
      </c>
      <c r="F27" s="3">
        <v>5.9</v>
      </c>
      <c r="G27" s="2">
        <v>5.7</v>
      </c>
      <c r="H27" s="3">
        <v>6.5</v>
      </c>
      <c r="I27" s="2">
        <v>5.4</v>
      </c>
      <c r="J27" s="4"/>
      <c r="K27" s="5">
        <v>2</v>
      </c>
      <c r="L27" s="6" t="s">
        <v>26</v>
      </c>
    </row>
    <row r="28" spans="1:12" ht="15">
      <c r="A28" s="2">
        <v>1</v>
      </c>
      <c r="B28" s="3">
        <v>2</v>
      </c>
      <c r="C28" s="2">
        <v>1</v>
      </c>
      <c r="D28" s="3">
        <v>2</v>
      </c>
      <c r="E28" s="2">
        <v>3</v>
      </c>
      <c r="F28" s="3">
        <v>3.2</v>
      </c>
      <c r="G28" s="2">
        <v>3.4</v>
      </c>
      <c r="H28" s="3">
        <v>6.8</v>
      </c>
      <c r="I28" s="2">
        <v>3.8</v>
      </c>
      <c r="J28" s="4"/>
      <c r="K28" s="8">
        <v>3</v>
      </c>
      <c r="L28" s="9" t="s">
        <v>27</v>
      </c>
    </row>
    <row r="29" spans="1:12" ht="15">
      <c r="A29" s="2">
        <v>2</v>
      </c>
      <c r="B29" s="3">
        <v>2</v>
      </c>
      <c r="C29" s="2">
        <v>1</v>
      </c>
      <c r="D29" s="3">
        <v>1</v>
      </c>
      <c r="E29" s="2">
        <v>3</v>
      </c>
      <c r="F29" s="3">
        <v>5.9</v>
      </c>
      <c r="G29" s="2">
        <v>5.5</v>
      </c>
      <c r="H29" s="3">
        <v>3.8</v>
      </c>
      <c r="I29" s="2">
        <v>6.4</v>
      </c>
      <c r="J29" s="4"/>
      <c r="K29" s="1" t="s">
        <v>5</v>
      </c>
      <c r="L29" s="10" t="s">
        <v>28</v>
      </c>
    </row>
    <row r="30" spans="1:12" ht="15">
      <c r="A30" s="2">
        <v>2</v>
      </c>
      <c r="B30" s="3">
        <v>2</v>
      </c>
      <c r="C30" s="2">
        <v>2</v>
      </c>
      <c r="D30" s="3">
        <v>2</v>
      </c>
      <c r="E30" s="2">
        <v>1</v>
      </c>
      <c r="F30" s="3">
        <v>5.6</v>
      </c>
      <c r="G30" s="2">
        <v>6.6</v>
      </c>
      <c r="H30" s="3">
        <v>3.8</v>
      </c>
      <c r="I30" s="2">
        <v>5.6</v>
      </c>
      <c r="J30" s="4"/>
      <c r="K30" s="6"/>
      <c r="L30" s="11" t="s">
        <v>29</v>
      </c>
    </row>
    <row r="31" spans="1:12" ht="15">
      <c r="A31" s="2">
        <v>2</v>
      </c>
      <c r="B31" s="3">
        <v>1</v>
      </c>
      <c r="C31" s="2">
        <v>2</v>
      </c>
      <c r="D31" s="3">
        <v>2</v>
      </c>
      <c r="E31" s="2">
        <v>3</v>
      </c>
      <c r="F31" s="3">
        <v>4.3</v>
      </c>
      <c r="G31" s="2">
        <v>5.1</v>
      </c>
      <c r="H31" s="3">
        <v>4.4</v>
      </c>
      <c r="I31" s="2">
        <v>5.7</v>
      </c>
      <c r="J31" s="4"/>
      <c r="K31" s="6"/>
      <c r="L31" s="6" t="s">
        <v>30</v>
      </c>
    </row>
    <row r="32" spans="1:12" ht="15">
      <c r="A32" s="2">
        <v>2</v>
      </c>
      <c r="B32" s="3">
        <v>3</v>
      </c>
      <c r="C32" s="2">
        <v>3</v>
      </c>
      <c r="D32" s="3">
        <v>2</v>
      </c>
      <c r="E32" s="2">
        <v>2</v>
      </c>
      <c r="F32" s="3">
        <v>3.5</v>
      </c>
      <c r="G32" s="2">
        <v>4.5</v>
      </c>
      <c r="H32" s="3">
        <v>4.7</v>
      </c>
      <c r="I32" s="2">
        <v>5.4</v>
      </c>
      <c r="J32" s="4"/>
      <c r="K32" s="1" t="s">
        <v>6</v>
      </c>
      <c r="L32" s="10" t="s">
        <v>28</v>
      </c>
    </row>
    <row r="33" spans="1:12" ht="15">
      <c r="A33" s="2">
        <v>2</v>
      </c>
      <c r="B33" s="3">
        <v>1</v>
      </c>
      <c r="C33" s="2">
        <v>1</v>
      </c>
      <c r="D33" s="3">
        <v>2</v>
      </c>
      <c r="E33" s="2">
        <v>1</v>
      </c>
      <c r="F33" s="3">
        <v>5.4</v>
      </c>
      <c r="G33" s="2">
        <v>6.3</v>
      </c>
      <c r="H33" s="3">
        <v>4.7</v>
      </c>
      <c r="I33" s="2">
        <v>6.2</v>
      </c>
      <c r="J33" s="4"/>
      <c r="K33" s="6"/>
      <c r="L33" s="6" t="s">
        <v>31</v>
      </c>
    </row>
    <row r="34" spans="1:12" ht="15">
      <c r="A34" s="2">
        <v>2</v>
      </c>
      <c r="B34" s="3">
        <v>3</v>
      </c>
      <c r="C34" s="2">
        <v>3</v>
      </c>
      <c r="D34" s="3">
        <v>1</v>
      </c>
      <c r="E34" s="2">
        <v>3</v>
      </c>
      <c r="F34" s="3">
        <v>6.9</v>
      </c>
      <c r="G34" s="2">
        <v>5.2</v>
      </c>
      <c r="H34" s="3">
        <v>5.5</v>
      </c>
      <c r="I34" s="2">
        <v>6.3</v>
      </c>
      <c r="J34" s="4"/>
      <c r="K34" s="6"/>
      <c r="L34" s="6" t="s">
        <v>32</v>
      </c>
    </row>
    <row r="35" spans="1:12" ht="15">
      <c r="A35" s="7"/>
      <c r="B35" s="7"/>
      <c r="C35" s="7"/>
      <c r="D35" s="7"/>
      <c r="E35" s="7"/>
      <c r="F35" s="12"/>
      <c r="G35" s="12"/>
      <c r="H35" s="4"/>
      <c r="I35" s="12"/>
      <c r="J35" s="4"/>
      <c r="K35" s="1" t="s">
        <v>7</v>
      </c>
      <c r="L35" s="10" t="s">
        <v>28</v>
      </c>
    </row>
    <row r="36" spans="1:12" ht="15">
      <c r="A36" s="7"/>
      <c r="B36" s="7"/>
      <c r="C36" s="7"/>
      <c r="D36" s="7"/>
      <c r="E36" s="12"/>
      <c r="F36" s="12"/>
      <c r="G36" s="12"/>
      <c r="H36" s="4"/>
      <c r="I36" s="4"/>
      <c r="J36" s="4"/>
      <c r="K36" s="6"/>
      <c r="L36" s="11" t="s">
        <v>29</v>
      </c>
    </row>
    <row r="37" spans="1:12" ht="15">
      <c r="A37" s="7"/>
      <c r="B37" s="7"/>
      <c r="C37" s="7"/>
      <c r="D37" s="12"/>
      <c r="E37" s="12"/>
      <c r="F37" s="12"/>
      <c r="G37" s="12"/>
      <c r="H37" s="4"/>
      <c r="I37" s="4"/>
      <c r="J37" s="4"/>
      <c r="K37" s="6"/>
      <c r="L37" s="6" t="s">
        <v>30</v>
      </c>
    </row>
    <row r="38" spans="1:12" ht="15">
      <c r="A38" s="7"/>
      <c r="B38" s="7"/>
      <c r="C38" s="7"/>
      <c r="D38" s="12"/>
      <c r="E38" s="12"/>
      <c r="F38" s="12"/>
      <c r="G38" s="12"/>
      <c r="H38" s="7"/>
      <c r="J38" s="4"/>
      <c r="K38" s="1" t="s">
        <v>8</v>
      </c>
      <c r="L38" s="10" t="s">
        <v>28</v>
      </c>
    </row>
    <row r="39" spans="1:12" ht="15">
      <c r="A39" s="7"/>
      <c r="B39" s="7"/>
      <c r="C39" s="7"/>
      <c r="D39" s="12"/>
      <c r="E39" s="12"/>
      <c r="F39" s="12"/>
      <c r="G39" s="12"/>
      <c r="H39" s="7"/>
      <c r="J39" s="4"/>
      <c r="K39" s="6"/>
      <c r="L39" s="6" t="s">
        <v>31</v>
      </c>
    </row>
    <row r="40" spans="1:12" ht="15">
      <c r="A40" s="7"/>
      <c r="B40" s="7"/>
      <c r="C40" s="7"/>
      <c r="D40" s="12"/>
      <c r="E40" s="12"/>
      <c r="F40" s="12"/>
      <c r="G40" s="12"/>
      <c r="H40" s="4"/>
      <c r="K40" s="6"/>
      <c r="L40" s="6" t="s">
        <v>32</v>
      </c>
    </row>
  </sheetData>
  <sheetProtection/>
  <mergeCells count="7">
    <mergeCell ref="K25:L25"/>
    <mergeCell ref="A1:L6"/>
    <mergeCell ref="K10:L10"/>
    <mergeCell ref="K11:L11"/>
    <mergeCell ref="K14:L14"/>
    <mergeCell ref="K18:L18"/>
    <mergeCell ref="K22:L2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26"/>
  <sheetViews>
    <sheetView zoomScalePageLayoutView="0" workbookViewId="0" topLeftCell="A1">
      <selection activeCell="I9" sqref="I9"/>
    </sheetView>
  </sheetViews>
  <sheetFormatPr defaultColWidth="9.140625" defaultRowHeight="15"/>
  <cols>
    <col min="1" max="1" width="14.00390625" style="0" customWidth="1"/>
    <col min="3" max="3" width="18.28125" style="0" customWidth="1"/>
    <col min="4" max="4" width="15.7109375" style="0" customWidth="1"/>
  </cols>
  <sheetData>
    <row r="1" spans="1:4" ht="15">
      <c r="A1" s="14" t="s">
        <v>6</v>
      </c>
      <c r="C1" t="s">
        <v>34</v>
      </c>
      <c r="D1">
        <f>AVERAGE(A2:A26)</f>
        <v>5.1160000000000005</v>
      </c>
    </row>
    <row r="2" spans="1:4" ht="15">
      <c r="A2" s="13">
        <v>4.5</v>
      </c>
      <c r="C2" t="s">
        <v>35</v>
      </c>
      <c r="D2">
        <f>STDEV(A2:A26)</f>
        <v>1.0334731088260918</v>
      </c>
    </row>
    <row r="3" ht="15">
      <c r="A3" s="13">
        <v>5.3</v>
      </c>
    </row>
    <row r="4" ht="15">
      <c r="A4" s="13">
        <v>6</v>
      </c>
    </row>
    <row r="5" ht="15">
      <c r="A5" s="13">
        <v>4.2</v>
      </c>
    </row>
    <row r="6" ht="15">
      <c r="A6" s="13">
        <v>6.4</v>
      </c>
    </row>
    <row r="7" ht="15">
      <c r="A7" s="13">
        <v>5.8</v>
      </c>
    </row>
    <row r="8" ht="15">
      <c r="A8" s="13">
        <v>3.5</v>
      </c>
    </row>
    <row r="9" ht="15">
      <c r="A9" s="13">
        <v>4.5</v>
      </c>
    </row>
    <row r="10" ht="15">
      <c r="A10" s="13">
        <v>6.2</v>
      </c>
    </row>
    <row r="11" ht="15">
      <c r="A11" s="13">
        <v>6.2</v>
      </c>
    </row>
    <row r="12" ht="15">
      <c r="A12" s="13">
        <v>6.2</v>
      </c>
    </row>
    <row r="13" ht="15">
      <c r="A13" s="13">
        <v>3.2</v>
      </c>
    </row>
    <row r="14" ht="15">
      <c r="A14" s="13">
        <v>4.5</v>
      </c>
    </row>
    <row r="15" ht="15">
      <c r="A15" s="13">
        <v>3.9</v>
      </c>
    </row>
    <row r="16" ht="15">
      <c r="A16" s="13">
        <v>4.3</v>
      </c>
    </row>
    <row r="17" ht="15">
      <c r="A17" s="13">
        <v>6.2</v>
      </c>
    </row>
    <row r="18" ht="15">
      <c r="A18" s="13">
        <v>4.7</v>
      </c>
    </row>
    <row r="19" ht="15">
      <c r="A19" s="13">
        <v>5.7</v>
      </c>
    </row>
    <row r="20" ht="15">
      <c r="A20" s="13">
        <v>3.4</v>
      </c>
    </row>
    <row r="21" ht="15">
      <c r="A21" s="13">
        <v>5.5</v>
      </c>
    </row>
    <row r="22" ht="15">
      <c r="A22" s="13">
        <v>6.6</v>
      </c>
    </row>
    <row r="23" ht="15">
      <c r="A23" s="13">
        <v>5.1</v>
      </c>
    </row>
    <row r="24" ht="15">
      <c r="A24" s="13">
        <v>4.5</v>
      </c>
    </row>
    <row r="25" ht="15">
      <c r="A25" s="13">
        <v>6.3</v>
      </c>
    </row>
    <row r="26" ht="15">
      <c r="A26" s="13">
        <v>5.2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26"/>
  <sheetViews>
    <sheetView zoomScalePageLayoutView="0" workbookViewId="0" topLeftCell="A4">
      <selection activeCell="F10" sqref="F10"/>
    </sheetView>
  </sheetViews>
  <sheetFormatPr defaultColWidth="9.140625" defaultRowHeight="15"/>
  <cols>
    <col min="1" max="1" width="13.00390625" style="0" customWidth="1"/>
    <col min="3" max="3" width="18.28125" style="0" customWidth="1"/>
    <col min="4" max="4" width="15.7109375" style="0" customWidth="1"/>
  </cols>
  <sheetData>
    <row r="1" spans="1:4" ht="15">
      <c r="A1" s="1" t="s">
        <v>7</v>
      </c>
      <c r="C1" t="s">
        <v>34</v>
      </c>
      <c r="D1">
        <f>AVERAGE(A2:A26)</f>
        <v>4.736000000000001</v>
      </c>
    </row>
    <row r="2" spans="1:4" ht="15">
      <c r="A2" s="3">
        <v>3.2</v>
      </c>
      <c r="C2" t="s">
        <v>35</v>
      </c>
      <c r="D2">
        <f>STDEV(A2:A26)</f>
        <v>1.0594338110519217</v>
      </c>
    </row>
    <row r="3" ht="15">
      <c r="A3" s="3">
        <v>3.4</v>
      </c>
    </row>
    <row r="4" ht="15">
      <c r="A4" s="3">
        <v>3.6</v>
      </c>
    </row>
    <row r="5" ht="15">
      <c r="A5" s="3">
        <v>3.7</v>
      </c>
    </row>
    <row r="6" ht="15">
      <c r="A6" s="3">
        <v>3.7</v>
      </c>
    </row>
    <row r="7" ht="15">
      <c r="A7" s="3">
        <v>3.8</v>
      </c>
    </row>
    <row r="8" ht="15">
      <c r="A8" s="3">
        <v>3.9</v>
      </c>
    </row>
    <row r="9" ht="15">
      <c r="A9" s="3">
        <v>4.4</v>
      </c>
    </row>
    <row r="10" ht="15">
      <c r="A10" s="3">
        <v>4.5</v>
      </c>
    </row>
    <row r="11" ht="15">
      <c r="A11" s="3">
        <v>4.6</v>
      </c>
    </row>
    <row r="12" ht="15">
      <c r="A12" s="3">
        <v>4.6</v>
      </c>
    </row>
    <row r="13" ht="15">
      <c r="A13" s="3">
        <v>5.5</v>
      </c>
    </row>
    <row r="14" ht="15">
      <c r="A14" s="3">
        <v>5.5</v>
      </c>
    </row>
    <row r="15" ht="15">
      <c r="A15" s="3">
        <v>5.5</v>
      </c>
    </row>
    <row r="16" ht="15">
      <c r="A16" s="3">
        <v>5.6</v>
      </c>
    </row>
    <row r="17" ht="15">
      <c r="A17" s="3">
        <v>6.2</v>
      </c>
    </row>
    <row r="18" ht="15">
      <c r="A18" s="3">
        <v>6.5</v>
      </c>
    </row>
    <row r="19" ht="15">
      <c r="A19" s="3">
        <v>6.5</v>
      </c>
    </row>
    <row r="20" ht="15">
      <c r="A20" s="3">
        <v>6.8</v>
      </c>
    </row>
    <row r="21" ht="15">
      <c r="A21" s="3">
        <v>3.8</v>
      </c>
    </row>
    <row r="22" ht="15">
      <c r="A22" s="3">
        <v>3.8</v>
      </c>
    </row>
    <row r="23" ht="15">
      <c r="A23" s="3">
        <v>4.4</v>
      </c>
    </row>
    <row r="24" ht="15">
      <c r="A24" s="3">
        <v>4.7</v>
      </c>
    </row>
    <row r="25" ht="15">
      <c r="A25" s="3">
        <v>4.7</v>
      </c>
    </row>
    <row r="26" ht="15">
      <c r="A26" s="3">
        <v>5.5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I21" sqref="I2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Carla A. Thomas</dc:creator>
  <cp:keywords/>
  <dc:description/>
  <cp:lastModifiedBy>Darwin N. Driscoll</cp:lastModifiedBy>
  <dcterms:created xsi:type="dcterms:W3CDTF">2010-02-24T04:50:43Z</dcterms:created>
  <dcterms:modified xsi:type="dcterms:W3CDTF">2010-04-06T23:07:02Z</dcterms:modified>
  <cp:category/>
  <cp:version/>
  <cp:contentType/>
  <cp:contentStatus/>
</cp:coreProperties>
</file>