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Schedule c" sheetId="1" r:id="rId1"/>
    <sheet name="Schedule d" sheetId="2" r:id="rId2"/>
    <sheet name="Schedules e and f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<sst xmlns="http://schemas.openxmlformats.org/spreadsheetml/2006/main" count="50" uniqueCount="34">
  <si>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January</t>
  </si>
  <si>
    <t>February</t>
  </si>
  <si>
    <t>March</t>
  </si>
  <si>
    <t>Total</t>
  </si>
  <si>
    <t>Schedule c: Purchases budget</t>
  </si>
  <si>
    <t>Desired ending inventory</t>
  </si>
  <si>
    <t>Plus cost of goods sold</t>
  </si>
  <si>
    <t>Total needed</t>
  </si>
  <si>
    <t>Less beginning inventory</t>
  </si>
  <si>
    <t>Total purchases</t>
  </si>
  <si>
    <t>Schedule d: Cash disbursements for purchases</t>
  </si>
  <si>
    <t>For December</t>
  </si>
  <si>
    <t>For January</t>
  </si>
  <si>
    <t>For March</t>
  </si>
  <si>
    <t>For February</t>
  </si>
  <si>
    <t>Total disbursements</t>
  </si>
  <si>
    <t>Victoria Kite Company - Master Budget &amp; Supporting Schedules</t>
  </si>
  <si>
    <t>Cash expenses:</t>
  </si>
  <si>
    <t>Salaries &amp; wages</t>
  </si>
  <si>
    <t>Miscellaneous</t>
  </si>
  <si>
    <t>Expired Insurance</t>
  </si>
  <si>
    <t>Depreciation</t>
  </si>
  <si>
    <t>Total disbursements for expenses</t>
  </si>
  <si>
    <t>Total operating expenses</t>
  </si>
  <si>
    <t>Ending inventory</t>
  </si>
  <si>
    <t>Schedule e: Incurred operating expenses (except interest)</t>
  </si>
  <si>
    <t>Rent (fixed monthly portion) INCURRED</t>
  </si>
  <si>
    <t>Rent (quarterly portion) INCURRED</t>
  </si>
  <si>
    <t>Total Rent INCURRED</t>
  </si>
  <si>
    <t>Schedules f: Disbursements for operating expenses (except interest)</t>
  </si>
  <si>
    <t>Rent (fixed monthly portion) PAID</t>
  </si>
  <si>
    <t>Rent (quarterly portion) PAID</t>
  </si>
  <si>
    <t>Total Rent PAID</t>
  </si>
  <si>
    <t>Inventory (extra) / remainder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</si>
</sst>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3" xfId="0" applyBorder="1" applyAlignment="1">
      <alignment/>
    </xf>
    <xf numFmtId="165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165" fontId="0" fillId="3" borderId="0" xfId="17" applyNumberFormat="1" applyFill="1" applyAlignment="1">
      <alignment/>
    </xf>
    <xf numFmtId="167" fontId="0" fillId="3" borderId="0" xfId="15" applyNumberFormat="1" applyFill="1" applyAlignment="1">
      <alignment/>
    </xf>
    <xf numFmtId="167" fontId="0" fillId="3" borderId="4" xfId="15" applyNumberFormat="1" applyFill="1" applyBorder="1" applyAlignment="1">
      <alignment/>
    </xf>
    <xf numFmtId="167" fontId="0" fillId="3" borderId="0" xfId="15" applyNumberFormat="1" applyFill="1" applyBorder="1" applyAlignment="1">
      <alignment/>
    </xf>
    <xf numFmtId="0" fontId="2" fillId="0" borderId="0" xfId="0" applyFont="1" applyAlignment="1">
      <alignment/>
    </xf>
    <xf numFmtId="165" fontId="0" fillId="0" borderId="0" xfId="17" applyNumberFormat="1" applyFill="1" applyAlignment="1">
      <alignment/>
    </xf>
    <xf numFmtId="165" fontId="1" fillId="2" borderId="5" xfId="17" applyNumberFormat="1" applyFont="1" applyFill="1" applyBorder="1" applyAlignment="1">
      <alignment/>
    </xf>
    <xf numFmtId="0" fontId="1" fillId="0" borderId="0" xfId="0" applyFont="1" applyAlignment="1">
      <alignment horizontal="left" indent="1"/>
    </xf>
    <xf numFmtId="167" fontId="0" fillId="2" borderId="4" xfId="15" applyNumberFormat="1" applyFill="1" applyBorder="1" applyAlignment="1">
      <alignment/>
    </xf>
    <xf numFmtId="0" fontId="0" fillId="0" borderId="0" xfId="0" applyFont="1" applyAlignment="1">
      <alignment horizontal="left" indent="1"/>
    </xf>
    <xf numFmtId="167" fontId="0" fillId="3" borderId="0" xfId="15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7" fontId="3" fillId="2" borderId="2" xfId="15" applyNumberFormat="1" applyFont="1" applyFill="1" applyBorder="1" applyAlignment="1">
      <alignment/>
    </xf>
    <xf numFmtId="0" fontId="0" fillId="0" borderId="0" xfId="0" applyFont="1" applyAlignment="1">
      <alignment horizontal="left" indent="2"/>
    </xf>
    <xf numFmtId="167" fontId="0" fillId="2" borderId="0" xfId="15" applyNumberFormat="1" applyFont="1" applyFill="1" applyAlignment="1">
      <alignment/>
    </xf>
    <xf numFmtId="167" fontId="0" fillId="3" borderId="4" xfId="15" applyNumberFormat="1" applyFont="1" applyFill="1" applyBorder="1" applyAlignment="1">
      <alignment/>
    </xf>
    <xf numFmtId="0" fontId="1" fillId="0" borderId="0" xfId="0" applyFont="1" applyAlignment="1">
      <alignment horizontal="left" indent="2"/>
    </xf>
    <xf numFmtId="165" fontId="1" fillId="0" borderId="0" xfId="17" applyNumberFormat="1" applyFont="1" applyFill="1" applyBorder="1" applyAlignment="1">
      <alignment/>
    </xf>
    <xf numFmtId="0" fontId="3" fillId="0" borderId="0" xfId="0" applyFont="1" applyAlignment="1">
      <alignment horizontal="left" indent="1"/>
    </xf>
    <xf numFmtId="165" fontId="3" fillId="2" borderId="0" xfId="17" applyNumberFormat="1" applyFont="1" applyFill="1" applyBorder="1" applyAlignment="1">
      <alignment/>
    </xf>
    <xf numFmtId="165" fontId="2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3" borderId="0" xfId="17" applyNumberFormat="1" applyFill="1" applyBorder="1" applyAlignment="1">
      <alignment/>
    </xf>
    <xf numFmtId="165" fontId="0" fillId="2" borderId="0" xfId="17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7" fontId="0" fillId="2" borderId="0" xfId="15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7" fontId="3" fillId="2" borderId="0" xfId="15" applyNumberFormat="1" applyFont="1" applyFill="1" applyBorder="1" applyAlignment="1">
      <alignment/>
    </xf>
    <xf numFmtId="167" fontId="3" fillId="2" borderId="6" xfId="15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165" fontId="1" fillId="2" borderId="7" xfId="17" applyNumberFormat="1" applyFont="1" applyFill="1" applyBorder="1" applyAlignment="1">
      <alignment/>
    </xf>
    <xf numFmtId="165" fontId="0" fillId="3" borderId="0" xfId="17" applyNumberFormat="1" applyFont="1" applyFill="1" applyAlignment="1">
      <alignment/>
    </xf>
    <xf numFmtId="2" fontId="0" fillId="3" borderId="0" xfId="15" applyNumberFormat="1" applyFill="1" applyBorder="1" applyAlignment="1">
      <alignment/>
    </xf>
    <xf numFmtId="2" fontId="0" fillId="3" borderId="0" xfId="17" applyNumberFormat="1" applyFill="1" applyAlignment="1">
      <alignment/>
    </xf>
    <xf numFmtId="2" fontId="1" fillId="2" borderId="5" xfId="17" applyNumberFormat="1" applyFont="1" applyFill="1" applyBorder="1" applyAlignment="1">
      <alignment/>
    </xf>
    <xf numFmtId="2" fontId="0" fillId="2" borderId="0" xfId="15" applyNumberFormat="1" applyFill="1" applyAlignment="1">
      <alignment/>
    </xf>
    <xf numFmtId="4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7">
      <selection activeCell="F24" sqref="F24"/>
    </sheetView>
  </sheetViews>
  <sheetFormatPr defaultColWidth="9.140625" defaultRowHeight="12.75"/>
  <cols>
    <col min="1" max="1" width="0.71875" style="0" customWidth="1"/>
    <col min="2" max="2" width="35.57421875" style="0" customWidth="1"/>
    <col min="3" max="6" width="12.8515625" style="0" customWidth="1"/>
  </cols>
  <sheetData>
    <row r="1" ht="3.75" customHeight="1"/>
    <row r="2" ht="12.75">
      <c r="B2" s="13" t="s">
        <v>16</v>
      </c>
    </row>
    <row r="3" ht="13.5" thickBot="1"/>
    <row r="4" spans="2:6" ht="12.75">
      <c r="B4" s="1" t="s">
        <v>4</v>
      </c>
      <c r="C4" s="2"/>
      <c r="D4" s="2"/>
      <c r="E4" s="2"/>
      <c r="F4" s="2"/>
    </row>
    <row r="5" spans="2:6" ht="20.25" customHeight="1">
      <c r="B5" s="3"/>
      <c r="C5" s="4" t="s">
        <v>0</v>
      </c>
      <c r="D5" s="4" t="s">
        <v>1</v>
      </c>
      <c r="E5" s="4" t="s">
        <v>2</v>
      </c>
      <c r="F5" s="4" t="s">
        <v>3</v>
      </c>
    </row>
    <row r="6" spans="2:6" ht="12.75">
      <c r="B6" t="s">
        <v>5</v>
      </c>
      <c r="C6" s="9">
        <v>6000</v>
      </c>
      <c r="D6" s="9">
        <v>6000</v>
      </c>
      <c r="E6" s="9">
        <v>6000</v>
      </c>
      <c r="F6" s="7">
        <f>SUM(C6:E6)</f>
        <v>18000</v>
      </c>
    </row>
    <row r="7" spans="2:6" ht="12.75">
      <c r="B7" t="s">
        <v>6</v>
      </c>
      <c r="C7" s="11">
        <v>31000</v>
      </c>
      <c r="D7" s="11">
        <v>37500</v>
      </c>
      <c r="E7" s="11">
        <v>19000</v>
      </c>
      <c r="F7" s="17">
        <f>SUM(C7:E7)</f>
        <v>87500</v>
      </c>
    </row>
    <row r="8" spans="2:6" ht="12.75">
      <c r="B8" t="s">
        <v>7</v>
      </c>
      <c r="C8" s="8">
        <f>SUM(C6:C7)</f>
        <v>37000</v>
      </c>
      <c r="D8" s="8">
        <f>SUM(D6:D7)</f>
        <v>43500</v>
      </c>
      <c r="E8" s="8">
        <f>SUM(E6:E7)</f>
        <v>25000</v>
      </c>
      <c r="F8" s="8">
        <f>SUM(C8:E8)</f>
        <v>105500</v>
      </c>
    </row>
    <row r="9" spans="2:6" ht="12.75">
      <c r="B9" t="s">
        <v>8</v>
      </c>
      <c r="C9" s="10">
        <v>39050</v>
      </c>
      <c r="D9" s="8">
        <f>C13</f>
        <v>8050</v>
      </c>
      <c r="E9" s="8">
        <f>D13</f>
        <v>6000</v>
      </c>
      <c r="F9" s="8">
        <f>SUM(C9:E9)</f>
        <v>53100</v>
      </c>
    </row>
    <row r="10" spans="2:6" ht="12.75">
      <c r="B10" s="40" t="s">
        <v>33</v>
      </c>
      <c r="C10" s="21">
        <f>C8-C9</f>
        <v>-2050</v>
      </c>
      <c r="D10" s="21">
        <f>D8-D9</f>
        <v>35450</v>
      </c>
      <c r="E10" s="21">
        <f>E8-E9</f>
        <v>19000</v>
      </c>
      <c r="F10" s="21">
        <f>F8-F9</f>
        <v>52400</v>
      </c>
    </row>
    <row r="11" spans="2:6" ht="13.5" thickBot="1">
      <c r="B11" s="25" t="s">
        <v>9</v>
      </c>
      <c r="C11" s="41">
        <f>IF(C10&lt;=0,0,C10)</f>
        <v>0</v>
      </c>
      <c r="D11" s="41">
        <f>IF(D10&lt;=0,0,D10)</f>
        <v>35450</v>
      </c>
      <c r="E11" s="41">
        <f>IF(E10&lt;=0,0,E10)</f>
        <v>19000</v>
      </c>
      <c r="F11" s="41">
        <f>SUM(C11,D11,E10)</f>
        <v>54450</v>
      </c>
    </row>
    <row r="12" spans="2:6" ht="13.5" thickTop="1">
      <c r="B12" s="16"/>
      <c r="C12" s="26"/>
      <c r="D12" s="26"/>
      <c r="E12" s="26"/>
      <c r="F12" s="26"/>
    </row>
    <row r="13" spans="2:6" ht="12.75">
      <c r="B13" s="27" t="s">
        <v>24</v>
      </c>
      <c r="C13" s="28">
        <f>C9-C7+C11</f>
        <v>8050</v>
      </c>
      <c r="D13" s="28">
        <f>D9-D7+D11</f>
        <v>6000</v>
      </c>
      <c r="E13" s="28">
        <f>E9-E7+E11</f>
        <v>6000</v>
      </c>
      <c r="F13" s="29"/>
    </row>
    <row r="14" spans="2:6" ht="7.5" customHeight="1" thickBot="1">
      <c r="B14" s="6"/>
      <c r="C14" s="6"/>
      <c r="D14" s="6"/>
      <c r="E14" s="6"/>
      <c r="F14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0.71875" style="0" customWidth="1"/>
    <col min="2" max="2" width="35.57421875" style="0" customWidth="1"/>
    <col min="3" max="6" width="12.8515625" style="0" customWidth="1"/>
  </cols>
  <sheetData>
    <row r="1" ht="3.75" customHeight="1"/>
    <row r="2" ht="12.75">
      <c r="B2" s="13" t="s">
        <v>16</v>
      </c>
    </row>
    <row r="3" ht="13.5" thickBot="1"/>
    <row r="4" spans="2:6" ht="12.75">
      <c r="B4" s="1" t="s">
        <v>10</v>
      </c>
      <c r="C4" s="2"/>
      <c r="D4" s="2"/>
      <c r="E4" s="2"/>
      <c r="F4" s="2"/>
    </row>
    <row r="5" spans="2:6" ht="20.25" customHeight="1">
      <c r="B5" s="3"/>
      <c r="C5" s="4" t="s">
        <v>0</v>
      </c>
      <c r="D5" s="4" t="s">
        <v>1</v>
      </c>
      <c r="E5" s="4" t="s">
        <v>2</v>
      </c>
      <c r="F5" s="4" t="s">
        <v>3</v>
      </c>
    </row>
    <row r="6" spans="2:6" ht="12.75">
      <c r="B6" t="s">
        <v>11</v>
      </c>
      <c r="C6" s="47">
        <v>35550</v>
      </c>
      <c r="D6" s="44">
        <v>0</v>
      </c>
      <c r="E6" s="44">
        <v>0</v>
      </c>
      <c r="F6" s="7">
        <f>SUM(C6:E6)</f>
        <v>35550</v>
      </c>
    </row>
    <row r="7" spans="2:6" ht="12.75">
      <c r="B7" t="s">
        <v>12</v>
      </c>
      <c r="C7" s="43">
        <v>0</v>
      </c>
      <c r="D7" s="43">
        <v>0</v>
      </c>
      <c r="E7" s="43">
        <v>0</v>
      </c>
      <c r="F7" s="46">
        <v>0</v>
      </c>
    </row>
    <row r="8" spans="2:6" ht="12.75">
      <c r="B8" t="s">
        <v>14</v>
      </c>
      <c r="C8" s="43">
        <v>0</v>
      </c>
      <c r="D8" s="43">
        <v>0</v>
      </c>
      <c r="E8" s="48">
        <v>34450</v>
      </c>
      <c r="F8" s="8">
        <f>SUM(C8:E8)</f>
        <v>34450</v>
      </c>
    </row>
    <row r="9" spans="2:6" ht="12.75">
      <c r="B9" t="s">
        <v>13</v>
      </c>
      <c r="C9" s="43">
        <v>0</v>
      </c>
      <c r="D9" s="43">
        <v>0</v>
      </c>
      <c r="E9" s="43">
        <v>0</v>
      </c>
      <c r="F9" s="46">
        <f>SUM(C9:E9)</f>
        <v>0</v>
      </c>
    </row>
    <row r="10" spans="2:6" ht="13.5" thickBot="1">
      <c r="B10" s="16" t="s">
        <v>15</v>
      </c>
      <c r="C10" s="15">
        <f>SUM(C6:C9)</f>
        <v>35550</v>
      </c>
      <c r="D10" s="45">
        <f>SUM(D6:D9)</f>
        <v>0</v>
      </c>
      <c r="E10" s="15">
        <f>SUM(E6:E9)</f>
        <v>34450</v>
      </c>
      <c r="F10" s="15">
        <f>SUM(F6:F9)</f>
        <v>70000</v>
      </c>
    </row>
    <row r="11" spans="2:6" ht="7.5" customHeight="1" thickBot="1" thickTop="1">
      <c r="B11" s="6"/>
      <c r="C11" s="6"/>
      <c r="D11" s="6"/>
      <c r="E11" s="6"/>
      <c r="F11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97">
      <selection activeCell="E29" sqref="E29"/>
    </sheetView>
  </sheetViews>
  <sheetFormatPr defaultColWidth="9.140625" defaultRowHeight="12.75"/>
  <cols>
    <col min="1" max="1" width="0.71875" style="0" customWidth="1"/>
    <col min="2" max="2" width="35.57421875" style="0" customWidth="1"/>
    <col min="3" max="6" width="12.8515625" style="0" customWidth="1"/>
  </cols>
  <sheetData>
    <row r="1" ht="3.75" customHeight="1"/>
    <row r="2" ht="12.75">
      <c r="B2" s="13" t="s">
        <v>16</v>
      </c>
    </row>
    <row r="3" ht="13.5" thickBot="1"/>
    <row r="4" spans="2:6" ht="12.75">
      <c r="B4" s="1" t="s">
        <v>25</v>
      </c>
      <c r="C4" s="2"/>
      <c r="D4" s="2"/>
      <c r="E4" s="2"/>
      <c r="F4" s="2"/>
    </row>
    <row r="5" spans="2:6" ht="20.25" customHeight="1">
      <c r="B5" s="3"/>
      <c r="C5" s="4" t="s">
        <v>0</v>
      </c>
      <c r="D5" s="4" t="s">
        <v>1</v>
      </c>
      <c r="E5" s="4" t="s">
        <v>2</v>
      </c>
      <c r="F5" s="4" t="s">
        <v>3</v>
      </c>
    </row>
    <row r="6" spans="2:6" ht="12.75">
      <c r="B6" s="30" t="s">
        <v>18</v>
      </c>
      <c r="C6" s="31">
        <v>15000</v>
      </c>
      <c r="D6" s="31">
        <v>15000</v>
      </c>
      <c r="E6" s="31">
        <v>15000</v>
      </c>
      <c r="F6" s="32">
        <f>SUM(C6:E6)</f>
        <v>45000</v>
      </c>
    </row>
    <row r="7" spans="2:6" ht="12.75">
      <c r="B7" s="33" t="s">
        <v>19</v>
      </c>
      <c r="C7" s="12">
        <v>2500</v>
      </c>
      <c r="D7" s="12">
        <v>2500</v>
      </c>
      <c r="E7" s="12">
        <v>2500</v>
      </c>
      <c r="F7" s="34">
        <f aca="true" t="shared" si="0" ref="F7:F12">SUM(C7:E7)</f>
        <v>7500</v>
      </c>
    </row>
    <row r="8" spans="2:6" ht="12.75">
      <c r="B8" s="18" t="s">
        <v>26</v>
      </c>
      <c r="C8" s="19">
        <v>250</v>
      </c>
      <c r="D8" s="19">
        <v>250</v>
      </c>
      <c r="E8" s="19">
        <v>250</v>
      </c>
      <c r="F8" s="20">
        <f t="shared" si="0"/>
        <v>750</v>
      </c>
    </row>
    <row r="9" spans="2:6" ht="12.75">
      <c r="B9" s="18" t="s">
        <v>27</v>
      </c>
      <c r="C9" s="19">
        <v>0</v>
      </c>
      <c r="D9" s="19">
        <v>0</v>
      </c>
      <c r="E9" s="19">
        <v>16500</v>
      </c>
      <c r="F9" s="20">
        <f t="shared" si="0"/>
        <v>16500</v>
      </c>
    </row>
    <row r="10" spans="2:6" ht="12.75">
      <c r="B10" s="35" t="s">
        <v>28</v>
      </c>
      <c r="C10" s="21"/>
      <c r="D10" s="21"/>
      <c r="E10" s="21">
        <f>SUM(E8:E9)</f>
        <v>16750</v>
      </c>
      <c r="F10" s="21">
        <f>SUM(F8:F9)</f>
        <v>17250</v>
      </c>
    </row>
    <row r="11" spans="2:6" ht="12.75">
      <c r="B11" s="36" t="s">
        <v>20</v>
      </c>
      <c r="C11" s="19">
        <v>125</v>
      </c>
      <c r="D11" s="19">
        <v>125</v>
      </c>
      <c r="E11" s="19">
        <v>125</v>
      </c>
      <c r="F11" s="20">
        <f t="shared" si="0"/>
        <v>375</v>
      </c>
    </row>
    <row r="12" spans="2:6" ht="12.75">
      <c r="B12" s="36" t="s">
        <v>21</v>
      </c>
      <c r="C12" s="12">
        <v>250</v>
      </c>
      <c r="D12" s="12">
        <v>250</v>
      </c>
      <c r="E12" s="12">
        <v>250</v>
      </c>
      <c r="F12" s="34">
        <f t="shared" si="0"/>
        <v>750</v>
      </c>
    </row>
    <row r="13" spans="2:6" ht="13.5" thickBot="1">
      <c r="B13" s="16" t="s">
        <v>23</v>
      </c>
      <c r="C13" s="15">
        <f>SUM(C6,C7,C8,C11,C12)</f>
        <v>18125</v>
      </c>
      <c r="D13" s="15">
        <f>SUM(D6,D7,D8,D11,D12)</f>
        <v>18125</v>
      </c>
      <c r="E13" s="15">
        <f>SUM(E10:E12)+E7+E6</f>
        <v>34625</v>
      </c>
      <c r="F13" s="15">
        <f>SUM(F10:F12)+F7+F6</f>
        <v>70875</v>
      </c>
    </row>
    <row r="14" spans="2:6" ht="7.5" customHeight="1" thickBot="1" thickTop="1">
      <c r="B14" s="6"/>
      <c r="C14" s="6"/>
      <c r="D14" s="6"/>
      <c r="E14" s="6"/>
      <c r="F14" s="6"/>
    </row>
    <row r="16" ht="13.5" thickBot="1"/>
    <row r="17" spans="2:6" ht="12.75">
      <c r="B17" s="1" t="s">
        <v>29</v>
      </c>
      <c r="C17" s="2"/>
      <c r="D17" s="2"/>
      <c r="E17" s="2"/>
      <c r="F17" s="2"/>
    </row>
    <row r="18" spans="2:6" ht="12.75">
      <c r="B18" s="3"/>
      <c r="C18" s="4" t="s">
        <v>0</v>
      </c>
      <c r="D18" s="4" t="s">
        <v>1</v>
      </c>
      <c r="E18" s="4" t="s">
        <v>2</v>
      </c>
      <c r="F18" s="4" t="s">
        <v>3</v>
      </c>
    </row>
    <row r="19" spans="2:6" ht="12.75">
      <c r="B19" t="s">
        <v>17</v>
      </c>
      <c r="C19" s="14"/>
      <c r="D19" s="14"/>
      <c r="E19" s="14"/>
      <c r="F19" s="14"/>
    </row>
    <row r="20" spans="2:6" ht="12.75">
      <c r="B20" s="5" t="s">
        <v>18</v>
      </c>
      <c r="C20" s="9">
        <v>15000</v>
      </c>
      <c r="D20" s="42">
        <v>15000</v>
      </c>
      <c r="E20" s="9">
        <v>15000</v>
      </c>
      <c r="F20" s="7">
        <f>SUM(C20:E20)</f>
        <v>45000</v>
      </c>
    </row>
    <row r="21" spans="2:6" ht="12.75">
      <c r="B21" s="5" t="s">
        <v>19</v>
      </c>
      <c r="C21" s="12">
        <v>2500</v>
      </c>
      <c r="D21" s="12">
        <v>2500</v>
      </c>
      <c r="E21" s="12">
        <v>2500</v>
      </c>
      <c r="F21" s="8">
        <f>SUM(C21:E21)</f>
        <v>7500</v>
      </c>
    </row>
    <row r="22" spans="2:6" ht="12.75">
      <c r="B22" s="22" t="s">
        <v>30</v>
      </c>
      <c r="C22" s="19">
        <v>250</v>
      </c>
      <c r="D22" s="19">
        <v>250</v>
      </c>
      <c r="E22" s="19">
        <v>250</v>
      </c>
      <c r="F22" s="23">
        <f>SUM(C22:E22)</f>
        <v>750</v>
      </c>
    </row>
    <row r="23" spans="2:6" ht="12.75">
      <c r="B23" s="22" t="s">
        <v>31</v>
      </c>
      <c r="C23" s="24">
        <v>7800</v>
      </c>
      <c r="D23" s="24">
        <v>0</v>
      </c>
      <c r="E23" s="24">
        <v>0</v>
      </c>
      <c r="F23" s="23">
        <f>SUM(C23:E23)</f>
        <v>7800</v>
      </c>
    </row>
    <row r="24" spans="2:6" ht="12.75">
      <c r="B24" s="27" t="s">
        <v>32</v>
      </c>
      <c r="C24" s="37"/>
      <c r="D24" s="37"/>
      <c r="E24" s="37"/>
      <c r="F24" s="38">
        <f>SUM(F22:F23)</f>
        <v>8550</v>
      </c>
    </row>
    <row r="25" spans="2:6" ht="13.5" thickBot="1">
      <c r="B25" s="39" t="s">
        <v>22</v>
      </c>
      <c r="C25" s="15">
        <f>SUM(C20:C23)</f>
        <v>25550</v>
      </c>
      <c r="D25" s="15">
        <f>SUM(D20:D23)</f>
        <v>17750</v>
      </c>
      <c r="E25" s="15">
        <f>SUM(E20,E21,E22)</f>
        <v>17750</v>
      </c>
      <c r="F25" s="15">
        <f>SUM(F20:F23)</f>
        <v>61050</v>
      </c>
    </row>
    <row r="26" spans="2:6" ht="7.5" customHeight="1" thickBot="1" thickTop="1">
      <c r="B26" s="6"/>
      <c r="C26" s="6"/>
      <c r="D26" s="6"/>
      <c r="E26" s="6"/>
      <c r="F26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Regence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Saylor</dc:creator>
  <cp:keywords/>
  <dc:description/>
  <cp:lastModifiedBy>HP Authorized Customer</cp:lastModifiedBy>
  <cp:lastPrinted>2005-01-28T02:44:55Z</cp:lastPrinted>
  <dcterms:created xsi:type="dcterms:W3CDTF">2005-01-27T02:44:57Z</dcterms:created>
  <dcterms:modified xsi:type="dcterms:W3CDTF">2005-01-30T03:19:19Z</dcterms:modified>
  <cp:category/>
  <cp:version/>
  <cp:contentType/>
  <cp:contentStatus/>
</cp:coreProperties>
</file>