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1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<sst xmlns="http://schemas.openxmlformats.org/spreadsheetml/2006/main" count="82" uniqueCount="81">
  <si>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Strident Marks, Inc.</t>
  </si>
  <si>
    <t>Income Statement</t>
  </si>
  <si>
    <t>Balance Sheet</t>
  </si>
  <si>
    <t>ASSETS</t>
  </si>
  <si>
    <t>LIABILITIES &amp; SHAREHOLDER'S EQUITY</t>
  </si>
  <si>
    <t>COGS (not including depreciation)</t>
  </si>
  <si>
    <t xml:space="preserve">Gross Profit </t>
  </si>
  <si>
    <t xml:space="preserve">SG&amp;A </t>
  </si>
  <si>
    <t xml:space="preserve">Depreciation Expense </t>
  </si>
  <si>
    <t xml:space="preserve">Total Operating Expenses </t>
  </si>
  <si>
    <t xml:space="preserve">Income Before Interest &amp; Taxes </t>
  </si>
  <si>
    <t xml:space="preserve">Interest Expense </t>
  </si>
  <si>
    <t xml:space="preserve">Income Before Taxes </t>
  </si>
  <si>
    <t>Income Tax Expense</t>
  </si>
  <si>
    <t xml:space="preserve">Net Income </t>
  </si>
  <si>
    <t xml:space="preserve">Beginning RE </t>
  </si>
  <si>
    <t xml:space="preserve">Dividends </t>
  </si>
  <si>
    <t xml:space="preserve">Ending RE </t>
  </si>
  <si>
    <t xml:space="preserve">Accounts Receivable </t>
  </si>
  <si>
    <t xml:space="preserve">Inventories </t>
  </si>
  <si>
    <t>Total Current Assets</t>
  </si>
  <si>
    <t xml:space="preserve">Property, Plant &amp; Equipment </t>
  </si>
  <si>
    <t>less Accumulated Depreciation</t>
  </si>
  <si>
    <t xml:space="preserve">Net Property, Plant, and Equipment </t>
  </si>
  <si>
    <t xml:space="preserve">Interest Payable </t>
  </si>
  <si>
    <t xml:space="preserve">Income Taxes Payable </t>
  </si>
  <si>
    <t>Dividends Payable</t>
  </si>
  <si>
    <t xml:space="preserve">Total Current Liabilities </t>
  </si>
  <si>
    <t xml:space="preserve">Total Liabilities </t>
  </si>
  <si>
    <t xml:space="preserve">Common Stock at Par </t>
  </si>
  <si>
    <t xml:space="preserve">Retained Earnings </t>
  </si>
  <si>
    <t xml:space="preserve">Treasury Stock - at cost </t>
  </si>
  <si>
    <t xml:space="preserve">Total Shareholders equity </t>
  </si>
  <si>
    <t>Key Ratios:</t>
  </si>
  <si>
    <t>* Liquidity Ratios</t>
  </si>
  <si>
    <t>* Profitability Ratios</t>
  </si>
  <si>
    <t>* Activity Analysis Ratios</t>
  </si>
  <si>
    <t>* Capital Market Ratios</t>
  </si>
  <si>
    <t>Current Ratio:  Curent Assets/Current Liabilities</t>
  </si>
  <si>
    <t>Quick Ratio:  (Current Assets-Inventory)/Current Liabilities</t>
  </si>
  <si>
    <t>Inventory Turnover Ratio:  COGS/Inventory</t>
  </si>
  <si>
    <t>Average Collection Period:   AR/(Annual Sales/365)</t>
  </si>
  <si>
    <t>Asset Turnover Ratio:  Sales/Total Assets</t>
  </si>
  <si>
    <t>Accounts Receivable Turnover Ratio:  365/Avg Collection Period</t>
  </si>
  <si>
    <t>Debt Ratio:  Total Liabilities/Total Assets</t>
  </si>
  <si>
    <t>Interest Coverage Ratio:  EBIT/Interest</t>
  </si>
  <si>
    <t>Debt to Equity Ratio:  Long Term Debt/Equity</t>
  </si>
  <si>
    <t>* Capital Structure and Debt Ratios</t>
  </si>
  <si>
    <t>Return on Assets:  Earnings/Total Assets</t>
  </si>
  <si>
    <t>Net Working Capital Ratio:  Net Working Capital/Total Assets</t>
  </si>
  <si>
    <t>Return on Equity:  Earnings/Equity</t>
  </si>
  <si>
    <t>Net Profit Margin:  Earnings/Sales</t>
  </si>
  <si>
    <t>Gross Profit Margin:  Sales-COGS/Sales</t>
  </si>
  <si>
    <t>Operating Profit Margin:  Operating Profits/Sales</t>
  </si>
  <si>
    <t>Shares Outstanding</t>
  </si>
  <si>
    <t>Price / Earnings Ratio:  Stock price/EPS</t>
  </si>
  <si>
    <t>Dividend Payout Ratio:  DPS/EPS</t>
  </si>
  <si>
    <t>Earnings Per Share (EPS)</t>
  </si>
  <si>
    <t>Fixed Asset Turnover Ratio:  Sales/Net Fixed Assets</t>
  </si>
  <si>
    <t>Equity Ratio (Proprietary Ratio):  Shareholders Equity/Total Assets</t>
  </si>
  <si>
    <t>Market to Book Ratio:  Stock Price/Book Value per Share</t>
  </si>
  <si>
    <t>Book Value/Share:  Shareholders Equity/Shares Outstanding</t>
  </si>
  <si>
    <t>Average Age of Inventory</t>
  </si>
  <si>
    <t>Revenue</t>
  </si>
  <si>
    <t>Net Sales</t>
  </si>
  <si>
    <t>Expenses</t>
  </si>
  <si>
    <t>As of December 31, 2006</t>
  </si>
  <si>
    <t>Cash</t>
  </si>
  <si>
    <t>Total Assets</t>
  </si>
  <si>
    <t>Accounts Payable</t>
  </si>
  <si>
    <t>Accrued Liabilities</t>
  </si>
  <si>
    <t>Long-term debt</t>
  </si>
  <si>
    <t>Total Liabilities and shareholders equity</t>
  </si>
  <si>
    <t>Stock Price (as of 12/21/06)</t>
  </si>
  <si>
    <t>For the year ending December 31, 2006</t>
  </si>
  <si>
    <t>Dividend Yield:  DPS/Stock Price</t>
  </si>
  <si>
    <t>Dividend/Share (DPS):  Dividends/shares outstanding</t>
  </si>
  <si>
    <t>Free Cash Flow/Share</t>
  </si>
  <si>
    <t>Industry Avg</t>
  </si>
  <si>
    <t>Average Payment Period:  AP/((70%*COGS/365))</t>
  </si>
  <si>
    <t>Key Financial Data for Abel Athletics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</si>
</sst>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#,##0.0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Alignment="1">
      <alignment/>
    </xf>
    <xf numFmtId="3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37"/>
  <sheetViews>
    <sheetView tabSelected="1" zoomScalePageLayoutView="0" workbookViewId="0" topLeftCell="A1">
      <selection activeCell="A4" sqref="A1:A4"/>
    </sheetView>
  </sheetViews>
  <sheetFormatPr defaultColWidth="9.140625" defaultRowHeight="12.75"/>
  <cols>
    <col min="1" max="1" width="57.7109375" style="0" bestFit="1" customWidth="1"/>
    <col min="2" max="2" width="11.421875" style="0" customWidth="1"/>
    <col min="3" max="3" width="11.7109375" style="0" bestFit="1" customWidth="1"/>
    <col min="4" max="4" width="12.8515625" style="0" bestFit="1" customWidth="1"/>
    <col min="5" max="5" width="12.7109375" style="0" customWidth="1"/>
    <col min="6" max="6" width="12.28125" style="0" bestFit="1" customWidth="1"/>
    <col min="7" max="7" width="14.7109375" style="0" bestFit="1" customWidth="1"/>
    <col min="8" max="8" width="11.00390625" style="0" bestFit="1" customWidth="1"/>
  </cols>
  <sheetData>
    <row r="5" ht="12.75">
      <c r="A5" t="s">
        <v>80</v>
      </c>
    </row>
    <row r="7" spans="1:3" ht="12.75">
      <c r="A7" t="s">
        <v>73</v>
      </c>
      <c r="C7" s="7">
        <v>6.25</v>
      </c>
    </row>
    <row r="8" spans="1:3" ht="12.75">
      <c r="A8" t="s">
        <v>77</v>
      </c>
      <c r="C8" s="7">
        <v>0.36</v>
      </c>
    </row>
    <row r="9" spans="1:3" ht="12.75">
      <c r="A9" t="s">
        <v>76</v>
      </c>
      <c r="C9" s="7">
        <f>C36/C32</f>
        <v>0.24</v>
      </c>
    </row>
    <row r="10" spans="1:3" ht="12.75">
      <c r="A10" t="s">
        <v>61</v>
      </c>
      <c r="C10" s="7">
        <f>C71/C32</f>
        <v>0.179695</v>
      </c>
    </row>
    <row r="12" ht="12.75">
      <c r="A12" t="s">
        <v>0</v>
      </c>
    </row>
    <row r="13" ht="12.75">
      <c r="A13" t="s">
        <v>1</v>
      </c>
    </row>
    <row r="14" ht="12.75">
      <c r="A14" t="s">
        <v>74</v>
      </c>
    </row>
    <row r="16" spans="1:3" ht="12.75">
      <c r="A16" t="s">
        <v>63</v>
      </c>
      <c r="C16" s="1"/>
    </row>
    <row r="17" spans="1:3" ht="12.75">
      <c r="A17" t="s">
        <v>64</v>
      </c>
      <c r="C17" s="1">
        <v>8994000</v>
      </c>
    </row>
    <row r="18" spans="1:3" ht="12.75">
      <c r="A18" t="s">
        <v>5</v>
      </c>
      <c r="C18" s="11">
        <v>3759600</v>
      </c>
    </row>
    <row r="19" spans="1:3" ht="12.75">
      <c r="A19" t="s">
        <v>6</v>
      </c>
      <c r="C19" s="1">
        <f>C17-C18</f>
        <v>5234400</v>
      </c>
    </row>
    <row r="20" ht="12.75">
      <c r="C20" s="1"/>
    </row>
    <row r="21" spans="1:3" ht="12.75">
      <c r="A21" t="s">
        <v>65</v>
      </c>
      <c r="C21" s="1"/>
    </row>
    <row r="22" spans="1:2" ht="12.75">
      <c r="A22" t="s">
        <v>7</v>
      </c>
      <c r="B22" s="1">
        <v>1245900</v>
      </c>
    </row>
    <row r="23" spans="1:3" ht="12.75">
      <c r="A23" t="s">
        <v>8</v>
      </c>
      <c r="B23" s="11">
        <v>350000</v>
      </c>
      <c r="C23" s="12"/>
    </row>
    <row r="24" spans="1:3" ht="12.75">
      <c r="A24" t="s">
        <v>9</v>
      </c>
      <c r="C24" s="1">
        <f>B22+B23</f>
        <v>1595900</v>
      </c>
    </row>
    <row r="25" ht="12.75">
      <c r="C25" s="1"/>
    </row>
    <row r="26" spans="1:3" ht="12.75">
      <c r="A26" t="s">
        <v>10</v>
      </c>
      <c r="C26" s="1">
        <f>C19-C24</f>
        <v>3638500</v>
      </c>
    </row>
    <row r="27" spans="1:3" ht="12.75">
      <c r="A27" t="s">
        <v>11</v>
      </c>
      <c r="C27" s="11">
        <v>250000</v>
      </c>
    </row>
    <row r="28" spans="1:3" ht="12.75">
      <c r="A28" t="s">
        <v>12</v>
      </c>
      <c r="C28" s="1">
        <f>C26-C27</f>
        <v>3388500</v>
      </c>
    </row>
    <row r="29" spans="1:3" ht="12.75">
      <c r="A29" t="s">
        <v>13</v>
      </c>
      <c r="C29" s="11">
        <v>1016550</v>
      </c>
    </row>
    <row r="30" spans="1:3" ht="12.75">
      <c r="A30" t="s">
        <v>14</v>
      </c>
      <c r="C30" s="1">
        <f>C28-C29</f>
        <v>2371950</v>
      </c>
    </row>
    <row r="31" ht="12.75">
      <c r="C31" s="1"/>
    </row>
    <row r="32" spans="1:3" ht="12.75">
      <c r="A32" t="s">
        <v>54</v>
      </c>
      <c r="C32" s="6">
        <v>10000000</v>
      </c>
    </row>
    <row r="33" spans="1:3" ht="12.75">
      <c r="A33" t="s">
        <v>57</v>
      </c>
      <c r="C33" s="2">
        <f>C30/C32</f>
        <v>0.237195</v>
      </c>
    </row>
    <row r="34" ht="12.75">
      <c r="C34" s="2"/>
    </row>
    <row r="35" spans="1:3" ht="12.75">
      <c r="A35" t="s">
        <v>15</v>
      </c>
      <c r="C35" s="1">
        <v>1500000</v>
      </c>
    </row>
    <row r="36" spans="1:3" ht="12.75">
      <c r="A36" t="s">
        <v>16</v>
      </c>
      <c r="C36" s="11">
        <v>2400000</v>
      </c>
    </row>
    <row r="37" spans="1:3" ht="12.75">
      <c r="A37" t="s">
        <v>17</v>
      </c>
      <c r="C37" s="1">
        <v>1471950</v>
      </c>
    </row>
    <row r="39" ht="12.75">
      <c r="A39" t="s">
        <v>0</v>
      </c>
    </row>
    <row r="40" ht="12.75">
      <c r="A40" t="s">
        <v>2</v>
      </c>
    </row>
    <row r="41" ht="12.75">
      <c r="A41" t="s">
        <v>66</v>
      </c>
    </row>
    <row r="43" ht="12.75">
      <c r="A43" t="s">
        <v>3</v>
      </c>
    </row>
    <row r="45" spans="1:3" ht="12.75">
      <c r="A45" t="s">
        <v>67</v>
      </c>
      <c r="C45" s="1">
        <v>1336950</v>
      </c>
    </row>
    <row r="46" spans="1:3" ht="12.75">
      <c r="A46" t="s">
        <v>18</v>
      </c>
      <c r="C46" s="1">
        <v>900000</v>
      </c>
    </row>
    <row r="47" spans="1:3" ht="12.75">
      <c r="A47" t="s">
        <v>19</v>
      </c>
      <c r="C47" s="11">
        <v>7500000</v>
      </c>
    </row>
    <row r="48" spans="1:3" ht="12.75">
      <c r="A48" t="s">
        <v>20</v>
      </c>
      <c r="C48" s="1">
        <f>SUM(C45:C47)</f>
        <v>9736950</v>
      </c>
    </row>
    <row r="49" ht="12.75">
      <c r="C49" s="1"/>
    </row>
    <row r="50" spans="1:3" ht="12.75">
      <c r="A50" t="s">
        <v>21</v>
      </c>
      <c r="C50" s="12">
        <v>625000</v>
      </c>
    </row>
    <row r="51" spans="1:3" ht="12.75">
      <c r="A51" t="s">
        <v>22</v>
      </c>
      <c r="C51" s="11">
        <v>111000</v>
      </c>
    </row>
    <row r="52" spans="1:3" ht="12.75">
      <c r="A52" t="s">
        <v>23</v>
      </c>
      <c r="C52" s="11">
        <f>C50-C51</f>
        <v>514000</v>
      </c>
    </row>
    <row r="53" ht="12.75">
      <c r="C53" s="1"/>
    </row>
    <row r="54" spans="1:3" ht="12.75">
      <c r="A54" t="s">
        <v>68</v>
      </c>
      <c r="C54" s="1">
        <f>C48+C52</f>
        <v>10250950</v>
      </c>
    </row>
    <row r="56" ht="12.75">
      <c r="A56" t="s">
        <v>4</v>
      </c>
    </row>
    <row r="58" spans="1:3" ht="12.75">
      <c r="A58" t="s">
        <v>69</v>
      </c>
      <c r="C58" s="1">
        <v>420000</v>
      </c>
    </row>
    <row r="59" spans="1:3" ht="12.75">
      <c r="A59" t="s">
        <v>70</v>
      </c>
      <c r="C59" s="1">
        <v>484000</v>
      </c>
    </row>
    <row r="60" spans="1:3" ht="12.75">
      <c r="A60" t="s">
        <v>24</v>
      </c>
      <c r="C60" s="1">
        <v>2500000</v>
      </c>
    </row>
    <row r="61" spans="1:3" ht="12.75">
      <c r="A61" t="s">
        <v>25</v>
      </c>
      <c r="C61" s="1">
        <v>900000</v>
      </c>
    </row>
    <row r="62" spans="1:3" ht="12.75">
      <c r="A62" t="s">
        <v>26</v>
      </c>
      <c r="C62" s="11">
        <v>2400000</v>
      </c>
    </row>
    <row r="63" spans="1:3" ht="12.75">
      <c r="A63" t="s">
        <v>27</v>
      </c>
      <c r="C63" s="1">
        <f>SUM(C58:C62)</f>
        <v>6704000</v>
      </c>
    </row>
    <row r="64" ht="12.75">
      <c r="C64" s="1"/>
    </row>
    <row r="65" spans="1:3" ht="12.75">
      <c r="A65" t="s">
        <v>71</v>
      </c>
      <c r="C65" s="1">
        <v>1750000</v>
      </c>
    </row>
    <row r="66" spans="1:3" ht="12.75">
      <c r="A66" t="s">
        <v>28</v>
      </c>
      <c r="C66" s="1">
        <f>C63+C65</f>
        <v>8454000</v>
      </c>
    </row>
    <row r="67" ht="12.75">
      <c r="C67" s="1"/>
    </row>
    <row r="68" spans="1:3" ht="12.75">
      <c r="A68" t="s">
        <v>29</v>
      </c>
      <c r="C68" s="1">
        <v>425000</v>
      </c>
    </row>
    <row r="69" spans="1:3" ht="12.75">
      <c r="A69" t="s">
        <v>30</v>
      </c>
      <c r="C69" s="1">
        <v>1471950</v>
      </c>
    </row>
    <row r="70" spans="1:3" ht="12.75">
      <c r="A70" t="s">
        <v>31</v>
      </c>
      <c r="C70" s="11">
        <v>-100000</v>
      </c>
    </row>
    <row r="71" spans="1:3" ht="12.75">
      <c r="A71" t="s">
        <v>32</v>
      </c>
      <c r="C71" s="11">
        <f>SUM(C68:C70)</f>
        <v>1796950</v>
      </c>
    </row>
    <row r="72" ht="12.75">
      <c r="C72" s="1"/>
    </row>
    <row r="73" spans="1:3" ht="12.75">
      <c r="A73" t="s">
        <v>72</v>
      </c>
      <c r="C73" s="1">
        <f>C66+C71</f>
        <v>10250950</v>
      </c>
    </row>
    <row r="75" ht="12.75">
      <c r="A75" t="s">
        <v>33</v>
      </c>
    </row>
    <row r="77" spans="1:4" ht="12.75">
      <c r="A77" t="s">
        <v>34</v>
      </c>
      <c r="D77" t="s">
        <v>78</v>
      </c>
    </row>
    <row r="79" spans="1:4" ht="12.75">
      <c r="A79" t="s">
        <v>38</v>
      </c>
      <c r="C79" s="8">
        <f>C48/C63</f>
        <v>1.4524090095465394</v>
      </c>
      <c r="D79">
        <v>1.25</v>
      </c>
    </row>
    <row r="80" spans="1:4" ht="12.75">
      <c r="A80" t="s">
        <v>39</v>
      </c>
      <c r="C80" s="8">
        <f>(C48-C47)/C63</f>
        <v>0.33367392601431983</v>
      </c>
      <c r="D80">
        <v>0.22</v>
      </c>
    </row>
    <row r="81" spans="1:5" ht="12.75">
      <c r="A81" t="s">
        <v>49</v>
      </c>
      <c r="C81" s="4">
        <f>(C48-C63)/C54</f>
        <v>0.2958701388651783</v>
      </c>
      <c r="D81" s="4">
        <v>0.252</v>
      </c>
      <c r="E81" s="5"/>
    </row>
    <row r="82" ht="12.75">
      <c r="C82" s="3"/>
    </row>
    <row r="83" spans="1:3" ht="12.75">
      <c r="A83" t="s">
        <v>35</v>
      </c>
      <c r="C83" s="3"/>
    </row>
    <row r="84" spans="1:4" ht="12.75">
      <c r="A84" t="s">
        <v>48</v>
      </c>
      <c r="C84" s="4">
        <f>C30/C54</f>
        <v>0.2313883103517235</v>
      </c>
      <c r="D84" s="9">
        <v>0.215</v>
      </c>
    </row>
    <row r="85" spans="1:4" ht="12.75">
      <c r="A85" t="s">
        <v>50</v>
      </c>
      <c r="C85" s="4">
        <f>C30/C71</f>
        <v>1.3199866440357273</v>
      </c>
      <c r="D85" s="15">
        <v>1.25</v>
      </c>
    </row>
    <row r="86" spans="1:4" ht="12.75">
      <c r="A86" t="s">
        <v>51</v>
      </c>
      <c r="C86" s="4">
        <f>C30/C17</f>
        <v>0.2637258172114743</v>
      </c>
      <c r="D86" s="15">
        <v>0.25</v>
      </c>
    </row>
    <row r="87" spans="1:4" ht="12.75">
      <c r="A87" t="s">
        <v>53</v>
      </c>
      <c r="C87" s="4">
        <f>C26/C17</f>
        <v>0.40454747609517455</v>
      </c>
      <c r="D87" s="15">
        <v>0.35</v>
      </c>
    </row>
    <row r="88" spans="1:4" ht="12.75">
      <c r="A88" t="s">
        <v>52</v>
      </c>
      <c r="C88" s="4">
        <f>C19/C17</f>
        <v>0.5819879919946631</v>
      </c>
      <c r="D88" s="15">
        <v>0.55</v>
      </c>
    </row>
    <row r="89" ht="12.75">
      <c r="C89" s="3"/>
    </row>
    <row r="90" spans="1:3" ht="12.75">
      <c r="A90" t="s">
        <v>36</v>
      </c>
      <c r="C90" s="3"/>
    </row>
    <row r="91" ht="12.75">
      <c r="C91" s="3"/>
    </row>
    <row r="92" spans="1:4" ht="12.75">
      <c r="A92" t="s">
        <v>42</v>
      </c>
      <c r="C92" s="8">
        <f>C17/C54</f>
        <v>0.8773820962935143</v>
      </c>
      <c r="D92">
        <v>0.95</v>
      </c>
    </row>
    <row r="93" spans="1:4" ht="12.75">
      <c r="A93" t="s">
        <v>58</v>
      </c>
      <c r="C93" s="8">
        <f>C17/C52</f>
        <v>17.49805447470817</v>
      </c>
      <c r="D93">
        <v>15.5</v>
      </c>
    </row>
    <row r="94" spans="1:4" ht="12.75">
      <c r="A94" t="s">
        <v>59</v>
      </c>
      <c r="C94" s="8">
        <f>C71/C54</f>
        <v>0.17529594818041255</v>
      </c>
      <c r="D94">
        <v>0.15</v>
      </c>
    </row>
    <row r="95" spans="1:4" ht="12.75">
      <c r="A95" t="s">
        <v>41</v>
      </c>
      <c r="C95" s="8">
        <f>C46/(C17/365)</f>
        <v>36.52434956637759</v>
      </c>
      <c r="D95">
        <v>40</v>
      </c>
    </row>
    <row r="96" spans="1:4" ht="12.75">
      <c r="A96" t="s">
        <v>79</v>
      </c>
      <c r="C96" s="8">
        <f>C58/((0.7*C18/365))</f>
        <v>58.25087775295244</v>
      </c>
      <c r="D96">
        <v>25</v>
      </c>
    </row>
    <row r="97" spans="1:4" ht="12.75">
      <c r="A97" t="s">
        <v>43</v>
      </c>
      <c r="C97" s="8">
        <f>365/C95</f>
        <v>9.993333333333332</v>
      </c>
      <c r="D97">
        <v>8.8</v>
      </c>
    </row>
    <row r="98" spans="1:4" ht="12.75">
      <c r="A98" t="s">
        <v>40</v>
      </c>
      <c r="C98" s="8">
        <f>C18/C47</f>
        <v>0.50128</v>
      </c>
      <c r="D98">
        <v>0.4</v>
      </c>
    </row>
    <row r="99" spans="1:4" ht="12.75">
      <c r="A99" t="s">
        <v>62</v>
      </c>
      <c r="C99" s="8">
        <f>365/C98</f>
        <v>728.1359719119056</v>
      </c>
      <c r="D99">
        <v>675.2</v>
      </c>
    </row>
    <row r="100" ht="12.75">
      <c r="C100" s="3"/>
    </row>
    <row r="101" spans="1:3" ht="12.75">
      <c r="A101" t="s">
        <v>47</v>
      </c>
      <c r="C101" s="3"/>
    </row>
    <row r="102" ht="12.75">
      <c r="C102" s="3"/>
    </row>
    <row r="103" spans="1:4" ht="12.75">
      <c r="A103" t="s">
        <v>44</v>
      </c>
      <c r="C103" s="4">
        <f>C66/C54</f>
        <v>0.8247040518195875</v>
      </c>
      <c r="D103" s="15">
        <v>0.5</v>
      </c>
    </row>
    <row r="104" spans="1:4" ht="12.75">
      <c r="A104" t="s">
        <v>46</v>
      </c>
      <c r="C104" s="4">
        <f>C65/C71</f>
        <v>0.9738723948913437</v>
      </c>
      <c r="D104" s="15">
        <v>0.5</v>
      </c>
    </row>
    <row r="105" spans="1:4" ht="12.75">
      <c r="A105" t="s">
        <v>45</v>
      </c>
      <c r="C105" s="8">
        <f>C26/C27</f>
        <v>14.554</v>
      </c>
      <c r="D105">
        <v>25.5</v>
      </c>
    </row>
    <row r="106" ht="12.75">
      <c r="C106" s="3"/>
    </row>
    <row r="107" spans="1:3" ht="12.75">
      <c r="A107" t="s">
        <v>37</v>
      </c>
      <c r="C107" s="3"/>
    </row>
    <row r="108" ht="12.75">
      <c r="C108" s="3"/>
    </row>
    <row r="109" spans="1:4" ht="12.75">
      <c r="A109" t="s">
        <v>55</v>
      </c>
      <c r="C109" s="3">
        <f>C7/C33</f>
        <v>26.34962794325344</v>
      </c>
      <c r="D109">
        <v>28.2</v>
      </c>
    </row>
    <row r="110" spans="1:4" ht="12.75">
      <c r="A110" t="s">
        <v>60</v>
      </c>
      <c r="C110" s="10">
        <f>C7/C10</f>
        <v>34.781156960405134</v>
      </c>
      <c r="D110">
        <v>37.5</v>
      </c>
    </row>
    <row r="111" spans="1:4" ht="12.75">
      <c r="A111" t="s">
        <v>75</v>
      </c>
      <c r="C111" s="9">
        <f>C9/C7</f>
        <v>0.0384</v>
      </c>
      <c r="D111" s="9">
        <v>0.025</v>
      </c>
    </row>
    <row r="112" spans="1:4" ht="12.75">
      <c r="A112" t="s">
        <v>56</v>
      </c>
      <c r="C112" s="4">
        <f>C9/C33</f>
        <v>1.011825713020932</v>
      </c>
      <c r="D112" s="15">
        <v>0.25</v>
      </c>
    </row>
    <row r="115" spans="1:8" ht="12.75">
      <c r="A115" s="13"/>
      <c r="B115" s="13"/>
      <c r="C115" s="13"/>
      <c r="D115" s="13"/>
      <c r="E115" s="14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2:8" ht="12.75">
      <c r="B117" s="14"/>
      <c r="C117" s="14"/>
      <c r="D117" s="14"/>
      <c r="E117" s="14"/>
      <c r="F117" s="14"/>
      <c r="G117" s="14"/>
      <c r="H117" s="14"/>
    </row>
    <row r="118" spans="2:8" ht="12.75">
      <c r="B118" s="14"/>
      <c r="C118" s="14"/>
      <c r="D118" s="14"/>
      <c r="E118" s="14"/>
      <c r="F118" s="14"/>
      <c r="G118" s="14"/>
      <c r="H118" s="14"/>
    </row>
    <row r="119" spans="2:8" ht="12.75">
      <c r="B119" s="14"/>
      <c r="C119" s="14"/>
      <c r="D119" s="14"/>
      <c r="E119" s="14"/>
      <c r="F119" s="14"/>
      <c r="G119" s="14"/>
      <c r="H119" s="14"/>
    </row>
    <row r="120" spans="2:8" ht="12.75">
      <c r="B120" s="14"/>
      <c r="C120" s="14"/>
      <c r="D120" s="14"/>
      <c r="E120" s="14"/>
      <c r="F120" s="14"/>
      <c r="G120" s="14"/>
      <c r="H120" s="14"/>
    </row>
    <row r="121" spans="2:8" ht="12.75">
      <c r="B121" s="14"/>
      <c r="C121" s="14"/>
      <c r="D121" s="14"/>
      <c r="E121" s="14"/>
      <c r="F121" s="14"/>
      <c r="G121" s="14"/>
      <c r="H121" s="14"/>
    </row>
    <row r="122" spans="2:8" ht="12.75">
      <c r="B122" s="14"/>
      <c r="C122" s="14"/>
      <c r="D122" s="14"/>
      <c r="E122" s="14"/>
      <c r="F122" s="14"/>
      <c r="G122" s="14"/>
      <c r="H122" s="14"/>
    </row>
    <row r="123" spans="2:8" ht="12.75">
      <c r="B123" s="14"/>
      <c r="C123" s="14"/>
      <c r="D123" s="14"/>
      <c r="E123" s="14"/>
      <c r="F123" s="14"/>
      <c r="G123" s="14"/>
      <c r="H123" s="14"/>
    </row>
    <row r="124" spans="2:8" ht="12.75">
      <c r="B124" s="14"/>
      <c r="C124" s="14"/>
      <c r="D124" s="14"/>
      <c r="E124" s="14"/>
      <c r="F124" s="14"/>
      <c r="G124" s="14"/>
      <c r="H124" s="14"/>
    </row>
    <row r="125" spans="2:8" ht="12.75">
      <c r="B125" s="14"/>
      <c r="C125" s="14"/>
      <c r="D125" s="14"/>
      <c r="E125" s="14"/>
      <c r="F125" s="14"/>
      <c r="G125" s="14"/>
      <c r="H125" s="14"/>
    </row>
    <row r="126" spans="2:8" ht="12.75">
      <c r="B126" s="14"/>
      <c r="C126" s="14"/>
      <c r="D126" s="14"/>
      <c r="E126" s="14"/>
      <c r="F126" s="14"/>
      <c r="G126" s="14"/>
      <c r="H126" s="14"/>
    </row>
    <row r="127" spans="2:8" ht="12.75">
      <c r="B127" s="14"/>
      <c r="C127" s="14"/>
      <c r="D127" s="14"/>
      <c r="E127" s="14"/>
      <c r="F127" s="14"/>
      <c r="G127" s="14"/>
      <c r="H127" s="14"/>
    </row>
    <row r="128" spans="2:8" ht="12.75">
      <c r="B128" s="14"/>
      <c r="C128" s="14"/>
      <c r="D128" s="14"/>
      <c r="E128" s="14"/>
      <c r="F128" s="14"/>
      <c r="G128" s="14"/>
      <c r="H128" s="14"/>
    </row>
    <row r="129" spans="2:8" ht="12.75">
      <c r="B129" s="14"/>
      <c r="C129" s="14"/>
      <c r="D129" s="14"/>
      <c r="E129" s="14"/>
      <c r="F129" s="14"/>
      <c r="G129" s="14"/>
      <c r="H129" s="14"/>
    </row>
    <row r="130" spans="2:8" ht="12.75">
      <c r="B130" s="14"/>
      <c r="C130" s="14"/>
      <c r="D130" s="14"/>
      <c r="E130" s="14"/>
      <c r="F130" s="14"/>
      <c r="G130" s="14"/>
      <c r="H130" s="14"/>
    </row>
    <row r="131" spans="2:8" ht="12.75">
      <c r="B131" s="14"/>
      <c r="C131" s="14"/>
      <c r="D131" s="14"/>
      <c r="E131" s="14"/>
      <c r="F131" s="14"/>
      <c r="G131" s="14"/>
      <c r="H131" s="14"/>
    </row>
    <row r="132" spans="2:8" ht="12.75">
      <c r="B132" s="14"/>
      <c r="C132" s="14"/>
      <c r="D132" s="14"/>
      <c r="E132" s="14"/>
      <c r="F132" s="14"/>
      <c r="G132" s="14"/>
      <c r="H132" s="14"/>
    </row>
    <row r="133" spans="2:8" ht="12.75">
      <c r="B133" s="14"/>
      <c r="C133" s="14"/>
      <c r="D133" s="14"/>
      <c r="E133" s="14"/>
      <c r="F133" s="14"/>
      <c r="G133" s="14"/>
      <c r="H133" s="14"/>
    </row>
    <row r="134" spans="2:8" ht="12.75">
      <c r="B134" s="14"/>
      <c r="C134" s="14"/>
      <c r="D134" s="14"/>
      <c r="E134" s="14"/>
      <c r="F134" s="14"/>
      <c r="G134" s="14"/>
      <c r="H134" s="14"/>
    </row>
    <row r="135" spans="2:8" ht="12.75">
      <c r="B135" s="14"/>
      <c r="C135" s="14"/>
      <c r="D135" s="14"/>
      <c r="E135" s="14"/>
      <c r="F135" s="14"/>
      <c r="G135" s="14"/>
      <c r="H135" s="14"/>
    </row>
    <row r="136" spans="2:8" ht="12.75">
      <c r="B136" s="14"/>
      <c r="C136" s="14"/>
      <c r="D136" s="14"/>
      <c r="E136" s="14"/>
      <c r="F136" s="14"/>
      <c r="G136" s="14"/>
      <c r="H136" s="14"/>
    </row>
    <row r="137" spans="2:8" ht="12.75">
      <c r="B137" s="14"/>
      <c r="C137" s="14"/>
      <c r="D137" s="14"/>
      <c r="E137" s="14"/>
      <c r="F137" s="14"/>
      <c r="G137" s="14"/>
      <c r="H137" s="14"/>
    </row>
  </sheetData>
  <sheetProtection/>
  <printOptions/>
  <pageMargins left="0.75" right="0.75" top="1" bottom="1" header="0.5" footer="0.5"/>
  <pageSetup orientation="landscape" r:id="rId1"/>
  <rowBreaks count="2" manualBreakCount="2">
    <brk id="74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</dc:creator>
  <cp:keywords/>
  <dc:description/>
  <cp:lastModifiedBy>Thomas</cp:lastModifiedBy>
  <cp:lastPrinted>2007-06-13T03:04:30Z</cp:lastPrinted>
  <dcterms:created xsi:type="dcterms:W3CDTF">2007-04-20T03:35:57Z</dcterms:created>
  <dcterms:modified xsi:type="dcterms:W3CDTF">2010-01-27T01:50:42Z</dcterms:modified>
  <cp:category/>
  <cp:version/>
  <cp:contentType/>
  <cp:contentStatus/>
</cp:coreProperties>
</file>