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Chapter 14" sheetId="2" r:id="rId1"/>
    <sheet name="14A Problem" sheetId="5" r:id="rId2"/>
  </sheets>
  <calcPr calcId="125725"/>
</workbook>
</file>

<file path=xl/calcChain.xml><?xml version="1.0" encoding="utf-8"?>
<calcChain xmlns="http://schemas.openxmlformats.org/spreadsheetml/2006/main">
  <c r="H16" i="5"/>
  <c r="H9"/>
  <c r="G69" i="2"/>
  <c r="G71"/>
  <c r="G73" s="1"/>
  <c r="G66"/>
  <c r="E69"/>
  <c r="E71" s="1"/>
  <c r="E73" s="1"/>
  <c r="E66"/>
  <c r="E54"/>
  <c r="E56" s="1"/>
  <c r="E51"/>
  <c r="F12"/>
  <c r="F6"/>
  <c r="I9" s="1"/>
</calcChain>
</file>

<file path=xl/sharedStrings.xml><?xml version="1.0" encoding="utf-8"?>
<sst xmlns="http://schemas.openxmlformats.org/spreadsheetml/2006/main" count="117" uniqueCount="93">
  <si>
    <t>Problem 2</t>
  </si>
  <si>
    <t>Fixed Costs:</t>
  </si>
  <si>
    <t xml:space="preserve">   Depreciation</t>
  </si>
  <si>
    <t xml:space="preserve">   75% of General, Admin, and selling</t>
  </si>
  <si>
    <t>Variable Costs:</t>
  </si>
  <si>
    <t xml:space="preserve">   Raw Materials</t>
  </si>
  <si>
    <t xml:space="preserve">   25% of General, Admin, and selling</t>
  </si>
  <si>
    <t xml:space="preserve">   Wages, salaries, benefits</t>
  </si>
  <si>
    <t>Total Operating expenses</t>
  </si>
  <si>
    <r>
      <t xml:space="preserve">Variable Costs </t>
    </r>
    <r>
      <rPr>
        <b/>
        <sz val="11"/>
        <color theme="1"/>
        <rFont val="Calibri"/>
        <family val="2"/>
      </rPr>
      <t>÷ Sales = Variable Cost Ratio</t>
    </r>
  </si>
  <si>
    <r>
      <t xml:space="preserve">$9,375,000 </t>
    </r>
    <r>
      <rPr>
        <sz val="11"/>
        <color theme="1"/>
        <rFont val="Calibri"/>
        <family val="2"/>
      </rPr>
      <t>÷ $15,000,000 = 0.625 or 62.5%</t>
    </r>
  </si>
  <si>
    <t>a.</t>
  </si>
  <si>
    <t>b.</t>
  </si>
  <si>
    <t xml:space="preserve">               </t>
  </si>
  <si>
    <t>EBIT</t>
  </si>
  <si>
    <r>
      <t xml:space="preserve">DOL = </t>
    </r>
    <r>
      <rPr>
        <u/>
        <sz val="11"/>
        <color theme="1"/>
        <rFont val="Calibri"/>
        <family val="2"/>
        <scheme val="minor"/>
      </rPr>
      <t>$15,000,000- $9,375,000</t>
    </r>
  </si>
  <si>
    <r>
      <t xml:space="preserve">DOL = $5,625,000 </t>
    </r>
    <r>
      <rPr>
        <sz val="11"/>
        <color theme="1"/>
        <rFont val="Calibri"/>
        <family val="2"/>
      </rPr>
      <t>÷ $3,000,000 =</t>
    </r>
  </si>
  <si>
    <t>DFL =</t>
  </si>
  <si>
    <t>EBIT - I - Dp(1- T)</t>
  </si>
  <si>
    <t>=</t>
  </si>
  <si>
    <r>
      <t xml:space="preserve">3,000,000 - 750,000 - </t>
    </r>
    <r>
      <rPr>
        <u/>
        <sz val="11"/>
        <color theme="1"/>
        <rFont val="Calibri"/>
        <family val="2"/>
        <scheme val="minor"/>
      </rPr>
      <t>250,000</t>
    </r>
  </si>
  <si>
    <t xml:space="preserve">                 (1-0.45)</t>
  </si>
  <si>
    <t>2,250,000 - 454,545.45</t>
  </si>
  <si>
    <r>
      <t xml:space="preserve">DCL = DOL </t>
    </r>
    <r>
      <rPr>
        <b/>
        <sz val="11"/>
        <color theme="1"/>
        <rFont val="Calibri"/>
        <family val="2"/>
      </rPr>
      <t xml:space="preserve">× DFL </t>
    </r>
  </si>
  <si>
    <r>
      <t xml:space="preserve">DOL = </t>
    </r>
    <r>
      <rPr>
        <b/>
        <u/>
        <sz val="11"/>
        <color theme="1"/>
        <rFont val="Calibri"/>
        <family val="2"/>
        <scheme val="minor"/>
      </rPr>
      <t>Sales - variable costs</t>
    </r>
  </si>
  <si>
    <r>
      <t xml:space="preserve">1.875 </t>
    </r>
    <r>
      <rPr>
        <sz val="11"/>
        <color theme="1"/>
        <rFont val="Calibri"/>
        <family val="2"/>
      </rPr>
      <t>× 1.67 = 3.13</t>
    </r>
  </si>
  <si>
    <t>c.</t>
  </si>
  <si>
    <t>EAT</t>
  </si>
  <si>
    <t>d.</t>
  </si>
  <si>
    <t>INCOME STATEMENT</t>
  </si>
  <si>
    <t>Sales</t>
  </si>
  <si>
    <t>Less operating Expenses</t>
  </si>
  <si>
    <t>Total Operating Expenses</t>
  </si>
  <si>
    <t>Less Interest Expense</t>
  </si>
  <si>
    <t>Preferred Dividends</t>
  </si>
  <si>
    <t>Earnings available to stockholders</t>
  </si>
  <si>
    <t>Earnings per share--250,000 shares outstanding</t>
  </si>
  <si>
    <t>Problem 13</t>
  </si>
  <si>
    <t>Problem 30</t>
  </si>
  <si>
    <t>Income Statement</t>
  </si>
  <si>
    <t>Less Interest Expense @35%</t>
  </si>
  <si>
    <t>Earnings before taxes</t>
  </si>
  <si>
    <t>Less income taxes @40%</t>
  </si>
  <si>
    <r>
      <t xml:space="preserve">DOL = </t>
    </r>
    <r>
      <rPr>
        <u/>
        <sz val="11"/>
        <color theme="1"/>
        <rFont val="Calibri"/>
        <family val="2"/>
        <scheme val="minor"/>
      </rPr>
      <t>$40,000,000- $26,000,000</t>
    </r>
  </si>
  <si>
    <t>DFL = 9/[(9-1.36 - (2.5/(1-.35)] = 2.37</t>
  </si>
  <si>
    <t>4000000- 26,000,000-5,000,000</t>
  </si>
  <si>
    <r>
      <t xml:space="preserve">DOL = $14,000,000 </t>
    </r>
    <r>
      <rPr>
        <sz val="11"/>
        <color theme="1"/>
        <rFont val="Calibri"/>
        <family val="2"/>
      </rPr>
      <t>÷ $9,000,000 =</t>
    </r>
  </si>
  <si>
    <t>[(EBIT -26-30)(1-.4) - 2] /10 = [(EBIT -26)(1-.4) -2)] / 14                             After the algebra, you should get an answer of 134.33</t>
  </si>
  <si>
    <t xml:space="preserve">sales = 15,000,000 x 1.15 = </t>
  </si>
  <si>
    <t xml:space="preserve">VC = 17,250,000 x .625     = </t>
  </si>
  <si>
    <t xml:space="preserve">EPS (250,000 shares)         =         </t>
  </si>
  <si>
    <t xml:space="preserve">FC                                            =   </t>
  </si>
  <si>
    <t xml:space="preserve">EBIT                                         =  </t>
  </si>
  <si>
    <t xml:space="preserve">Interest                                  =      </t>
  </si>
  <si>
    <t xml:space="preserve">EBT                                           =    </t>
  </si>
  <si>
    <t xml:space="preserve">Taxes (.444)                          =    </t>
  </si>
  <si>
    <t xml:space="preserve">EAT                                           =    </t>
  </si>
  <si>
    <t xml:space="preserve">Preferred Dividends         =      </t>
  </si>
  <si>
    <t xml:space="preserve">Earnings for SHs                  =    </t>
  </si>
  <si>
    <t>University technologies, Inc. (UTI) has a current capital structure consisting of 10 million shares of common stock, $200 million</t>
  </si>
  <si>
    <t>of first-mortgage bonds with a coupon interest rate of 13 percent, and $40 million of preferred stock paying a 5 percent dividend.</t>
  </si>
  <si>
    <t>In order to expand into Asia, UTI will have to undertake an aggressive capital outlay campaign, expected to cost $200 million.</t>
  </si>
  <si>
    <t>This expansion can be financed either by selling 4 million new shares of cmmon stock at a price of $50 per share or by the sale of</t>
  </si>
  <si>
    <t>$200 million of subordinated debentures at a pretax interest rate of 15%.  The company's tax rate is 40 percent.</t>
  </si>
  <si>
    <t>East publishing Company is doing an analysis of a proposed new finance text.  Using the following data,</t>
  </si>
  <si>
    <t>answer parts a through e.</t>
  </si>
  <si>
    <t>Fixed Costs (per edition)</t>
  </si>
  <si>
    <t>Development (reviews, class testing, and so on)</t>
  </si>
  <si>
    <t>Copyediting</t>
  </si>
  <si>
    <t>Selling and Promotion</t>
  </si>
  <si>
    <t>Typesetting</t>
  </si>
  <si>
    <t xml:space="preserve">    Total</t>
  </si>
  <si>
    <t>Variable Costs (per copy)</t>
  </si>
  <si>
    <t>Printing and binding</t>
  </si>
  <si>
    <t>Administrative Cossts</t>
  </si>
  <si>
    <t>Salespeople's commission (2% of selling price)</t>
  </si>
  <si>
    <t>Author's royalties (12% of selling price)</t>
  </si>
  <si>
    <t>Bookstore discounts (20% of selling price)</t>
  </si>
  <si>
    <t xml:space="preserve">   Total</t>
  </si>
  <si>
    <t>Projected Selling price</t>
  </si>
  <si>
    <t>The company's marginal tax rate is 40 percent</t>
  </si>
  <si>
    <t>a. Determine the compnay's breakeven volume for this book</t>
  </si>
  <si>
    <t xml:space="preserve">  i. In units</t>
  </si>
  <si>
    <t xml:space="preserve"> ii. In dollar sales</t>
  </si>
  <si>
    <t>b. Determine the number of copies East must sell in order to earn an (operating) profit of $21,000 on this text.</t>
  </si>
  <si>
    <t>c. Determine the total (operating) profits at the following sales levels:</t>
  </si>
  <si>
    <t xml:space="preserve">  i. 3000 units</t>
  </si>
  <si>
    <t xml:space="preserve">  ii. 5000 units</t>
  </si>
  <si>
    <t xml:space="preserve"> iii. 10,000 units</t>
  </si>
  <si>
    <t>5000 copies</t>
  </si>
  <si>
    <t xml:space="preserve">d. Suppose East feels that $30.00 is too high a price to charge for the new finance text. It has examined the </t>
  </si>
  <si>
    <t>competitive market and determined that $24.00 would be a better selling price. What would the breakeven</t>
  </si>
  <si>
    <t>volume be at this new selling price?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</si>
</sst>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9" fontId="0" fillId="0" borderId="0" xfId="0" applyNumberFormat="1"/>
    <xf numFmtId="6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0" fontId="0" fillId="0" borderId="0" xfId="0" applyFont="1"/>
    <xf numFmtId="6" fontId="0" fillId="2" borderId="2" xfId="0" applyNumberFormat="1" applyFill="1" applyBorder="1"/>
    <xf numFmtId="3" fontId="5" fillId="0" borderId="0" xfId="0" applyNumberFormat="1" applyFont="1"/>
    <xf numFmtId="6" fontId="0" fillId="2" borderId="3" xfId="0" applyNumberFormat="1" applyFill="1" applyBorder="1"/>
    <xf numFmtId="6" fontId="0" fillId="3" borderId="0" xfId="0" applyNumberFormat="1" applyFill="1"/>
    <xf numFmtId="0" fontId="0" fillId="4" borderId="0" xfId="0" applyFill="1"/>
    <xf numFmtId="0" fontId="0" fillId="5" borderId="0" xfId="0" applyFill="1"/>
    <xf numFmtId="6" fontId="0" fillId="0" borderId="0" xfId="0" applyNumberFormat="1" applyAlignment="1">
      <alignment horizontal="right"/>
    </xf>
    <xf numFmtId="0" fontId="0" fillId="0" borderId="0" xfId="0" applyBorder="1"/>
    <xf numFmtId="6" fontId="0" fillId="0" borderId="1" xfId="0" applyNumberFormat="1" applyBorder="1"/>
    <xf numFmtId="4" fontId="0" fillId="0" borderId="0" xfId="0" applyNumberFormat="1"/>
    <xf numFmtId="0" fontId="2" fillId="0" borderId="0" xfId="0" applyFont="1" applyBorder="1"/>
    <xf numFmtId="0" fontId="2" fillId="0" borderId="1" xfId="0" applyFont="1" applyBorder="1"/>
    <xf numFmtId="0" fontId="3" fillId="0" borderId="0" xfId="0" applyFont="1"/>
    <xf numFmtId="0" fontId="9" fillId="0" borderId="0" xfId="0" applyFont="1"/>
    <xf numFmtId="0" fontId="10" fillId="0" borderId="0" xfId="0" applyFont="1"/>
    <xf numFmtId="44" fontId="0" fillId="0" borderId="0" xfId="1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4" xfId="1" applyNumberFormat="1" applyFont="1" applyBorder="1"/>
    <xf numFmtId="164" fontId="0" fillId="0" borderId="0" xfId="1" applyNumberFormat="1" applyFont="1" applyFill="1" applyBorder="1"/>
    <xf numFmtId="44" fontId="0" fillId="2" borderId="0" xfId="1" applyNumberFormat="1" applyFont="1" applyFill="1" applyBorder="1"/>
    <xf numFmtId="44" fontId="0" fillId="2" borderId="0" xfId="1" applyFont="1" applyFill="1"/>
    <xf numFmtId="0" fontId="0" fillId="4" borderId="0" xfId="0" applyFill="1" applyAlignment="1">
      <alignment horizontal="left"/>
    </xf>
    <xf numFmtId="0" fontId="0" fillId="0" borderId="0" xfId="0" applyAlignment="1">
      <alignment horizontal="right"/>
    </xf>
    <xf numFmtId="6" fontId="0" fillId="0" borderId="0" xfId="0" applyNumberFormat="1" applyBorder="1" applyAlignment="1">
      <alignment horizontal="center"/>
    </xf>
    <xf numFmtId="6" fontId="0" fillId="0" borderId="0" xfId="0" applyNumberFormat="1" applyBorder="1"/>
    <xf numFmtId="0" fontId="11" fillId="0" borderId="0" xfId="0" applyFont="1"/>
    <xf numFmtId="0" fontId="0" fillId="0" borderId="0" xfId="0" applyFill="1" applyBorder="1"/>
    <xf numFmtId="0" fontId="0" fillId="2" borderId="0" xfId="0" applyFill="1"/>
    <xf numFmtId="0" fontId="11" fillId="6" borderId="0" xfId="0" applyFont="1" applyFill="1"/>
    <xf numFmtId="164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8" fontId="0" fillId="0" borderId="0" xfId="0" applyNumberFormat="1" applyFill="1" applyBorder="1"/>
    <xf numFmtId="44" fontId="11" fillId="3" borderId="0" xfId="1" applyNumberFormat="1" applyFont="1" applyFill="1" applyBorder="1"/>
    <xf numFmtId="0" fontId="11" fillId="4" borderId="0" xfId="0" applyFont="1" applyFill="1"/>
    <xf numFmtId="0" fontId="12" fillId="0" borderId="0" xfId="0" applyFont="1"/>
    <xf numFmtId="44" fontId="0" fillId="0" borderId="1" xfId="1" applyFont="1" applyBorder="1"/>
    <xf numFmtId="6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7"/>
  <sheetViews>
    <sheetView tabSelected="1" workbookViewId="0"/>
  </sheetViews>
  <sheetFormatPr defaultRowHeight="15"/>
  <cols>
    <col min="1" max="2" width="10.85546875" bestFit="1" customWidth="1"/>
    <col min="3" max="3" width="10.5703125" bestFit="1" customWidth="1"/>
    <col min="4" max="4" width="14.28515625" bestFit="1" customWidth="1"/>
    <col min="5" max="5" width="15.28515625" bestFit="1" customWidth="1"/>
    <col min="6" max="6" width="10.85546875" bestFit="1" customWidth="1"/>
    <col min="7" max="7" width="14.28515625" bestFit="1" customWidth="1"/>
    <col min="9" max="9" width="19.140625" bestFit="1" customWidth="1"/>
    <col min="12" max="12" width="11.7109375" bestFit="1" customWidth="1"/>
  </cols>
  <sheetData>
    <row r="1" spans="1:9" ht="23.25">
      <c r="A1" s="21" t="s">
        <v>0</v>
      </c>
    </row>
    <row r="2" spans="1:9" ht="18.75">
      <c r="A2" s="2" t="s">
        <v>11</v>
      </c>
    </row>
    <row r="3" spans="1:9">
      <c r="A3" s="1" t="s">
        <v>1</v>
      </c>
    </row>
    <row r="4" spans="1:9">
      <c r="A4" t="s">
        <v>2</v>
      </c>
      <c r="F4" s="4">
        <v>1500000</v>
      </c>
    </row>
    <row r="5" spans="1:9">
      <c r="A5" s="3" t="s">
        <v>3</v>
      </c>
      <c r="F5" s="6">
        <v>1125000</v>
      </c>
    </row>
    <row r="6" spans="1:9" ht="15.75" thickBot="1">
      <c r="F6" s="8">
        <f>SUM(F4:F5)</f>
        <v>2625000</v>
      </c>
    </row>
    <row r="7" spans="1:9" ht="15.75" thickTop="1"/>
    <row r="8" spans="1:9">
      <c r="A8" s="1" t="s">
        <v>4</v>
      </c>
      <c r="I8" s="1" t="s">
        <v>8</v>
      </c>
    </row>
    <row r="9" spans="1:9">
      <c r="A9" s="7" t="s">
        <v>7</v>
      </c>
      <c r="F9" s="4">
        <v>6000000</v>
      </c>
      <c r="I9" s="11">
        <f>SUM(F6+F12)</f>
        <v>12000000</v>
      </c>
    </row>
    <row r="10" spans="1:9">
      <c r="A10" t="s">
        <v>5</v>
      </c>
      <c r="F10" s="5">
        <v>3000000</v>
      </c>
    </row>
    <row r="11" spans="1:9">
      <c r="A11" t="s">
        <v>6</v>
      </c>
      <c r="F11" s="9">
        <v>375000</v>
      </c>
    </row>
    <row r="12" spans="1:9" ht="15.75" thickBot="1">
      <c r="F12" s="10">
        <f>SUM(F9:F11)</f>
        <v>9375000</v>
      </c>
    </row>
    <row r="13" spans="1:9" ht="15.75" thickTop="1"/>
    <row r="15" spans="1:9">
      <c r="A15" s="1" t="s">
        <v>9</v>
      </c>
    </row>
    <row r="16" spans="1:9">
      <c r="A16" s="13" t="s">
        <v>10</v>
      </c>
      <c r="B16" s="13"/>
      <c r="C16" s="13"/>
      <c r="D16" s="13"/>
    </row>
    <row r="18" spans="1:14" ht="18.75">
      <c r="A18" s="2" t="s">
        <v>12</v>
      </c>
    </row>
    <row r="19" spans="1:14">
      <c r="A19" s="1" t="s">
        <v>24</v>
      </c>
      <c r="B19" s="1"/>
      <c r="C19" s="1"/>
    </row>
    <row r="20" spans="1:14">
      <c r="A20" s="1" t="s">
        <v>13</v>
      </c>
      <c r="B20" s="1" t="s">
        <v>14</v>
      </c>
      <c r="C20" s="1"/>
    </row>
    <row r="21" spans="1:14">
      <c r="A21" t="s">
        <v>15</v>
      </c>
    </row>
    <row r="22" spans="1:14">
      <c r="B22" s="4">
        <v>3000000</v>
      </c>
    </row>
    <row r="23" spans="1:14">
      <c r="A23" t="s">
        <v>16</v>
      </c>
      <c r="D23" s="12">
        <v>1.875</v>
      </c>
    </row>
    <row r="24" spans="1:14">
      <c r="A24" s="14"/>
    </row>
    <row r="26" spans="1:14">
      <c r="A26" s="18" t="s">
        <v>17</v>
      </c>
      <c r="B26" s="19" t="s">
        <v>14</v>
      </c>
      <c r="C26" s="1"/>
      <c r="D26" t="s">
        <v>19</v>
      </c>
      <c r="E26" s="16">
        <v>3000000</v>
      </c>
      <c r="H26" t="s">
        <v>19</v>
      </c>
      <c r="I26" s="16">
        <v>3000000</v>
      </c>
      <c r="K26" t="s">
        <v>19</v>
      </c>
      <c r="L26" s="16">
        <v>3000000</v>
      </c>
      <c r="M26" t="s">
        <v>19</v>
      </c>
      <c r="N26" s="12">
        <v>1.67</v>
      </c>
    </row>
    <row r="27" spans="1:14">
      <c r="A27" s="1"/>
      <c r="B27" s="1" t="s">
        <v>18</v>
      </c>
      <c r="C27" s="1"/>
      <c r="E27" t="s">
        <v>20</v>
      </c>
      <c r="I27" t="s">
        <v>22</v>
      </c>
      <c r="L27" s="17">
        <v>1795454.6</v>
      </c>
    </row>
    <row r="28" spans="1:14">
      <c r="F28" t="s">
        <v>21</v>
      </c>
    </row>
    <row r="30" spans="1:14">
      <c r="A30" s="1" t="s">
        <v>23</v>
      </c>
    </row>
    <row r="31" spans="1:14">
      <c r="A31" t="s">
        <v>25</v>
      </c>
      <c r="B31" s="12"/>
    </row>
    <row r="33" spans="1:7" ht="18.75">
      <c r="A33" s="2" t="s">
        <v>26</v>
      </c>
    </row>
    <row r="34" spans="1:7">
      <c r="A34" s="35" t="s">
        <v>48</v>
      </c>
      <c r="B34" s="35"/>
      <c r="C34" s="35"/>
      <c r="D34" s="5">
        <v>17250000</v>
      </c>
    </row>
    <row r="35" spans="1:7">
      <c r="A35" s="35" t="s">
        <v>49</v>
      </c>
      <c r="B35" s="35"/>
      <c r="C35" s="35"/>
      <c r="D35" s="5">
        <v>10781250</v>
      </c>
    </row>
    <row r="36" spans="1:7">
      <c r="A36" s="35" t="s">
        <v>51</v>
      </c>
      <c r="B36" s="35"/>
      <c r="C36" s="35"/>
      <c r="D36" s="5">
        <v>2625000</v>
      </c>
    </row>
    <row r="37" spans="1:7">
      <c r="A37" s="35" t="s">
        <v>52</v>
      </c>
      <c r="B37" s="35"/>
      <c r="C37" s="35"/>
      <c r="D37" s="28">
        <v>3843750</v>
      </c>
      <c r="E37" s="36"/>
      <c r="F37" s="36"/>
      <c r="G37" s="28"/>
    </row>
    <row r="38" spans="1:7">
      <c r="A38" s="35" t="s">
        <v>53</v>
      </c>
      <c r="B38" s="35"/>
      <c r="C38" s="35"/>
      <c r="D38" s="39">
        <v>750000</v>
      </c>
      <c r="E38" s="36"/>
      <c r="F38" s="36"/>
      <c r="G38" s="40"/>
    </row>
    <row r="39" spans="1:7">
      <c r="A39" s="35" t="s">
        <v>54</v>
      </c>
      <c r="B39" s="35"/>
      <c r="C39" s="35"/>
      <c r="D39" s="28">
        <v>3093750</v>
      </c>
      <c r="E39" s="36"/>
      <c r="F39" s="36"/>
      <c r="G39" s="28"/>
    </row>
    <row r="40" spans="1:7">
      <c r="A40" s="35" t="s">
        <v>55</v>
      </c>
      <c r="B40" s="35"/>
      <c r="C40" s="35"/>
      <c r="D40" s="28">
        <v>1375000</v>
      </c>
      <c r="E40" s="36"/>
      <c r="F40" s="36"/>
      <c r="G40" s="28"/>
    </row>
    <row r="41" spans="1:7">
      <c r="A41" s="35" t="s">
        <v>56</v>
      </c>
      <c r="B41" s="35"/>
      <c r="C41" s="35"/>
      <c r="D41" s="28">
        <v>1718750</v>
      </c>
      <c r="E41" s="36"/>
      <c r="F41" s="36"/>
      <c r="G41" s="28"/>
    </row>
    <row r="42" spans="1:7">
      <c r="A42" s="35" t="s">
        <v>57</v>
      </c>
      <c r="B42" s="35"/>
      <c r="C42" s="35"/>
      <c r="D42" s="41">
        <v>250000</v>
      </c>
      <c r="E42" s="36"/>
      <c r="F42" s="36"/>
      <c r="G42" s="41"/>
    </row>
    <row r="43" spans="1:7">
      <c r="A43" s="35" t="s">
        <v>58</v>
      </c>
      <c r="B43" s="35"/>
      <c r="C43" s="35"/>
      <c r="D43" s="42">
        <v>1468750</v>
      </c>
      <c r="E43" s="36"/>
      <c r="F43" s="36"/>
      <c r="G43" s="42"/>
    </row>
    <row r="44" spans="1:7">
      <c r="A44" s="35" t="s">
        <v>50</v>
      </c>
      <c r="B44" s="35"/>
      <c r="C44" s="35"/>
      <c r="D44" s="43">
        <v>5.88</v>
      </c>
    </row>
    <row r="46" spans="1:7" ht="18.75">
      <c r="A46" s="2" t="s">
        <v>28</v>
      </c>
    </row>
    <row r="47" spans="1:7" ht="15.75">
      <c r="D47" s="18"/>
      <c r="E47" s="20" t="s">
        <v>29</v>
      </c>
    </row>
    <row r="48" spans="1:7" ht="15.75">
      <c r="D48" s="18"/>
      <c r="E48" s="20"/>
    </row>
    <row r="49" spans="1:9">
      <c r="A49" t="s">
        <v>30</v>
      </c>
      <c r="D49" s="15"/>
      <c r="E49" s="24">
        <v>17250000</v>
      </c>
    </row>
    <row r="50" spans="1:9">
      <c r="A50" t="s">
        <v>31</v>
      </c>
      <c r="D50" s="15"/>
      <c r="E50" s="25">
        <v>12000000</v>
      </c>
    </row>
    <row r="51" spans="1:9">
      <c r="A51" t="s">
        <v>32</v>
      </c>
      <c r="D51" s="15"/>
      <c r="E51" s="27">
        <f>SUM(E49-E50)</f>
        <v>5250000</v>
      </c>
    </row>
    <row r="52" spans="1:9">
      <c r="A52" t="s">
        <v>14</v>
      </c>
      <c r="D52" s="15"/>
      <c r="E52" s="24">
        <v>4500000</v>
      </c>
    </row>
    <row r="53" spans="1:9">
      <c r="A53" t="s">
        <v>33</v>
      </c>
      <c r="D53" s="15"/>
      <c r="E53" s="25">
        <v>1125000</v>
      </c>
    </row>
    <row r="54" spans="1:9">
      <c r="A54" t="s">
        <v>27</v>
      </c>
      <c r="D54" s="15"/>
      <c r="E54" s="24">
        <f>SUM(E52-E53)</f>
        <v>3375000</v>
      </c>
    </row>
    <row r="55" spans="1:9">
      <c r="A55" t="s">
        <v>34</v>
      </c>
      <c r="D55" s="15"/>
      <c r="E55" s="25">
        <v>250000</v>
      </c>
    </row>
    <row r="56" spans="1:9" ht="15.75" thickBot="1">
      <c r="A56" t="s">
        <v>35</v>
      </c>
      <c r="E56" s="26">
        <f>SUM(E54-E55)</f>
        <v>3125000</v>
      </c>
    </row>
    <row r="57" spans="1:9" ht="15.75" thickTop="1">
      <c r="A57" t="s">
        <v>36</v>
      </c>
      <c r="E57" s="28">
        <v>12.5</v>
      </c>
    </row>
    <row r="60" spans="1:9" ht="21">
      <c r="A60" s="22" t="s">
        <v>37</v>
      </c>
    </row>
    <row r="61" spans="1:9">
      <c r="A61" s="1"/>
      <c r="B61" s="7"/>
      <c r="C61" s="7"/>
      <c r="D61" s="7"/>
      <c r="E61" s="7"/>
      <c r="F61" s="7"/>
      <c r="G61" s="7"/>
      <c r="H61" s="7"/>
      <c r="I61" s="7"/>
    </row>
    <row r="62" spans="1:9" ht="18.75">
      <c r="A62" s="1"/>
      <c r="B62" s="7"/>
      <c r="C62" s="2" t="s">
        <v>39</v>
      </c>
      <c r="D62" s="7"/>
      <c r="E62" s="7"/>
      <c r="F62" s="7"/>
      <c r="G62" s="7"/>
      <c r="H62" s="7"/>
      <c r="I62" s="7"/>
    </row>
    <row r="63" spans="1:9" ht="18.75">
      <c r="A63" s="2" t="s">
        <v>11</v>
      </c>
      <c r="B63" s="7"/>
      <c r="C63" s="7"/>
      <c r="D63" s="7"/>
      <c r="E63" s="7"/>
      <c r="F63" s="7"/>
      <c r="G63" s="2" t="s">
        <v>26</v>
      </c>
      <c r="H63" s="7"/>
      <c r="I63" s="7"/>
    </row>
    <row r="64" spans="1:9">
      <c r="A64" t="s">
        <v>30</v>
      </c>
      <c r="D64" s="15"/>
      <c r="E64" s="24">
        <v>40000000</v>
      </c>
      <c r="F64" s="7"/>
      <c r="G64" s="24">
        <v>38000000</v>
      </c>
      <c r="H64" s="7"/>
      <c r="I64" s="7"/>
    </row>
    <row r="65" spans="1:9">
      <c r="A65" t="s">
        <v>31</v>
      </c>
      <c r="D65" s="15"/>
      <c r="E65" s="25">
        <v>31000000</v>
      </c>
      <c r="F65" s="7"/>
      <c r="G65" s="25">
        <v>31000000</v>
      </c>
      <c r="H65" s="7"/>
      <c r="I65" s="7"/>
    </row>
    <row r="66" spans="1:9">
      <c r="A66" t="s">
        <v>32</v>
      </c>
      <c r="D66" s="15"/>
      <c r="E66" s="27">
        <f>SUM(E64-E65)</f>
        <v>9000000</v>
      </c>
      <c r="F66" s="7"/>
      <c r="G66" s="27">
        <f>SUM(G64-G65)</f>
        <v>7000000</v>
      </c>
      <c r="H66" s="7"/>
      <c r="I66" s="7"/>
    </row>
    <row r="67" spans="1:9">
      <c r="A67" t="s">
        <v>14</v>
      </c>
      <c r="D67" s="15"/>
      <c r="E67" s="24">
        <v>3600000</v>
      </c>
      <c r="F67" s="7"/>
      <c r="G67" s="24">
        <v>2800000</v>
      </c>
      <c r="H67" s="7"/>
      <c r="I67" s="7"/>
    </row>
    <row r="68" spans="1:9">
      <c r="A68" t="s">
        <v>40</v>
      </c>
      <c r="D68" s="15"/>
      <c r="E68" s="25">
        <v>1260000</v>
      </c>
      <c r="F68" s="7"/>
      <c r="G68" s="25">
        <v>980000</v>
      </c>
      <c r="H68" s="7"/>
      <c r="I68" s="7"/>
    </row>
    <row r="69" spans="1:9">
      <c r="A69" t="s">
        <v>41</v>
      </c>
      <c r="D69" s="15"/>
      <c r="E69" s="24">
        <f>SUM(E67-E68)</f>
        <v>2340000</v>
      </c>
      <c r="F69" s="7"/>
      <c r="G69" s="24">
        <f>SUM(G67-G68)</f>
        <v>1820000</v>
      </c>
      <c r="H69" s="7"/>
      <c r="I69" s="7"/>
    </row>
    <row r="70" spans="1:9">
      <c r="A70" t="s">
        <v>42</v>
      </c>
      <c r="D70" s="15"/>
      <c r="E70" s="25">
        <v>936000</v>
      </c>
      <c r="F70" s="7"/>
      <c r="G70" s="25">
        <v>728000</v>
      </c>
      <c r="H70" s="7"/>
      <c r="I70" s="7"/>
    </row>
    <row r="71" spans="1:9">
      <c r="A71" t="s">
        <v>27</v>
      </c>
      <c r="D71" s="15"/>
      <c r="E71" s="24">
        <f>SUM(E69-E70)</f>
        <v>1404000</v>
      </c>
      <c r="F71" s="7"/>
      <c r="G71" s="24">
        <f>SUM(G69-G70)</f>
        <v>1092000</v>
      </c>
      <c r="H71" s="7"/>
      <c r="I71" s="7"/>
    </row>
    <row r="72" spans="1:9">
      <c r="A72" t="s">
        <v>34</v>
      </c>
      <c r="D72" s="15"/>
      <c r="E72" s="25">
        <v>250000</v>
      </c>
      <c r="F72" s="7"/>
      <c r="G72" s="25">
        <v>250000</v>
      </c>
      <c r="H72" s="7"/>
      <c r="I72" s="7"/>
    </row>
    <row r="73" spans="1:9" ht="15.75" thickBot="1">
      <c r="A73" t="s">
        <v>35</v>
      </c>
      <c r="E73" s="26">
        <f>SUM(E71-E72)</f>
        <v>1154000</v>
      </c>
      <c r="F73" s="7"/>
      <c r="G73" s="26">
        <f>SUM(G71-G72)</f>
        <v>842000</v>
      </c>
      <c r="H73" s="7"/>
      <c r="I73" s="7"/>
    </row>
    <row r="74" spans="1:9" ht="15.75" thickTop="1">
      <c r="A74" t="s">
        <v>36</v>
      </c>
      <c r="E74" s="29">
        <v>4.62</v>
      </c>
      <c r="F74" s="7"/>
      <c r="G74" s="30">
        <v>3.37</v>
      </c>
      <c r="H74" s="7"/>
      <c r="I74" s="7"/>
    </row>
    <row r="75" spans="1:9">
      <c r="A75" s="1"/>
      <c r="B75" s="7"/>
      <c r="C75" s="7"/>
      <c r="D75" s="7"/>
      <c r="E75" s="28"/>
      <c r="F75" s="7"/>
      <c r="G75" s="7"/>
      <c r="H75" s="7"/>
      <c r="I75" s="7"/>
    </row>
    <row r="76" spans="1:9">
      <c r="A76" s="1"/>
      <c r="B76" s="7"/>
      <c r="C76" s="7"/>
      <c r="D76" s="7"/>
      <c r="E76" s="7"/>
      <c r="F76" s="7"/>
      <c r="G76" s="7"/>
      <c r="H76" s="7"/>
      <c r="I76" s="7"/>
    </row>
    <row r="77" spans="1:9">
      <c r="A77" s="1" t="s">
        <v>24</v>
      </c>
      <c r="B77" s="1"/>
      <c r="C77" s="1"/>
    </row>
    <row r="78" spans="1:9">
      <c r="A78" s="1" t="s">
        <v>13</v>
      </c>
      <c r="B78" s="1" t="s">
        <v>14</v>
      </c>
      <c r="C78" s="1"/>
    </row>
    <row r="79" spans="1:9">
      <c r="A79" t="s">
        <v>43</v>
      </c>
    </row>
    <row r="80" spans="1:9" s="7" customFormat="1">
      <c r="A80"/>
      <c r="B80" s="4" t="s">
        <v>45</v>
      </c>
      <c r="C80"/>
      <c r="D80"/>
      <c r="E80"/>
      <c r="F80"/>
      <c r="G80"/>
      <c r="H80"/>
      <c r="I80"/>
    </row>
    <row r="81" spans="1:9" s="7" customFormat="1">
      <c r="A81" t="s">
        <v>46</v>
      </c>
      <c r="B81"/>
      <c r="C81"/>
      <c r="D81" s="31">
        <v>1.556</v>
      </c>
      <c r="E81"/>
      <c r="F81"/>
      <c r="G81"/>
      <c r="H81"/>
      <c r="I81"/>
    </row>
    <row r="82" spans="1:9" s="7" customFormat="1">
      <c r="A82" s="14"/>
      <c r="B82"/>
      <c r="C82"/>
      <c r="D82"/>
      <c r="E82"/>
      <c r="F82"/>
      <c r="G82"/>
      <c r="H82"/>
      <c r="I82"/>
    </row>
    <row r="83" spans="1:9" s="7" customFormat="1" ht="18.75">
      <c r="A83" s="2" t="s">
        <v>12</v>
      </c>
      <c r="B83"/>
      <c r="C83"/>
      <c r="D83"/>
      <c r="E83"/>
      <c r="F83"/>
      <c r="G83"/>
      <c r="H83"/>
      <c r="I83"/>
    </row>
    <row r="84" spans="1:9" s="7" customFormat="1">
      <c r="A84" s="18" t="s">
        <v>17</v>
      </c>
      <c r="B84" s="19" t="s">
        <v>14</v>
      </c>
      <c r="C84" s="1"/>
      <c r="D84" t="s">
        <v>19</v>
      </c>
      <c r="E84" s="35" t="s">
        <v>44</v>
      </c>
      <c r="F84" s="35"/>
      <c r="G84" s="44"/>
      <c r="H84" s="15"/>
      <c r="I84" s="33"/>
    </row>
    <row r="85" spans="1:9" s="7" customFormat="1">
      <c r="A85" s="1"/>
      <c r="B85" s="1" t="s">
        <v>18</v>
      </c>
      <c r="C85" s="1"/>
      <c r="D85"/>
      <c r="E85"/>
      <c r="F85"/>
      <c r="G85"/>
      <c r="H85"/>
      <c r="I85" s="23"/>
    </row>
    <row r="86" spans="1:9" s="7" customFormat="1">
      <c r="A86"/>
      <c r="B86"/>
      <c r="C86"/>
      <c r="D86"/>
      <c r="E86"/>
      <c r="F86" s="32"/>
      <c r="G86"/>
      <c r="H86"/>
      <c r="I86"/>
    </row>
    <row r="87" spans="1:9" s="7" customFormat="1">
      <c r="A87" s="1"/>
    </row>
    <row r="88" spans="1:9" s="7" customFormat="1" ht="21">
      <c r="A88" s="22" t="s">
        <v>38</v>
      </c>
      <c r="B88"/>
      <c r="C88"/>
      <c r="D88"/>
      <c r="E88"/>
      <c r="F88"/>
      <c r="G88"/>
      <c r="H88"/>
      <c r="I88"/>
    </row>
    <row r="89" spans="1:9" s="7" customFormat="1">
      <c r="A89"/>
      <c r="B89"/>
      <c r="C89"/>
      <c r="D89"/>
      <c r="E89"/>
      <c r="F89"/>
      <c r="G89"/>
      <c r="H89"/>
      <c r="I89"/>
    </row>
    <row r="90" spans="1:9" s="7" customFormat="1" ht="18.75">
      <c r="A90" s="2" t="s">
        <v>11</v>
      </c>
      <c r="B90"/>
      <c r="C90"/>
      <c r="D90"/>
      <c r="E90"/>
      <c r="F90"/>
      <c r="G90"/>
      <c r="H90"/>
      <c r="I90"/>
    </row>
    <row r="91" spans="1:9" s="7" customFormat="1">
      <c r="A91" s="35" t="s">
        <v>47</v>
      </c>
      <c r="B91"/>
      <c r="C91"/>
      <c r="D91"/>
      <c r="E91"/>
      <c r="F91"/>
      <c r="G91"/>
      <c r="H91"/>
      <c r="I91" s="38"/>
    </row>
    <row r="92" spans="1:9" s="7" customFormat="1">
      <c r="A92"/>
      <c r="B92"/>
      <c r="C92"/>
      <c r="D92"/>
      <c r="E92"/>
      <c r="F92"/>
      <c r="G92"/>
      <c r="H92"/>
      <c r="I92"/>
    </row>
    <row r="93" spans="1:9" s="7" customFormat="1">
      <c r="A93" t="s">
        <v>59</v>
      </c>
      <c r="B93"/>
      <c r="C93"/>
      <c r="D93"/>
      <c r="E93"/>
      <c r="F93"/>
      <c r="G93"/>
      <c r="H93"/>
      <c r="I93"/>
    </row>
    <row r="94" spans="1:9" s="7" customFormat="1">
      <c r="A94" t="s">
        <v>60</v>
      </c>
      <c r="B94"/>
      <c r="C94"/>
      <c r="D94"/>
      <c r="E94"/>
      <c r="F94"/>
      <c r="G94"/>
      <c r="H94"/>
      <c r="I94"/>
    </row>
    <row r="95" spans="1:9" s="7" customFormat="1">
      <c r="A95" t="s">
        <v>61</v>
      </c>
      <c r="B95"/>
      <c r="C95"/>
      <c r="D95"/>
      <c r="E95"/>
      <c r="F95"/>
      <c r="G95"/>
      <c r="H95"/>
      <c r="I95"/>
    </row>
    <row r="96" spans="1:9" s="7" customFormat="1">
      <c r="A96" t="s">
        <v>62</v>
      </c>
      <c r="B96"/>
      <c r="C96"/>
      <c r="D96"/>
      <c r="E96"/>
      <c r="F96"/>
      <c r="G96"/>
      <c r="H96"/>
      <c r="I96"/>
    </row>
    <row r="97" spans="1:14" s="7" customFormat="1">
      <c r="A97" t="s">
        <v>63</v>
      </c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7" customFormat="1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7" customFormat="1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7" customForma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s="7" customForma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s="7" customForma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7" customForma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s="7" customFormat="1">
      <c r="A104"/>
      <c r="B104"/>
      <c r="C104"/>
      <c r="D104"/>
      <c r="E104"/>
      <c r="F104"/>
      <c r="G104"/>
      <c r="H104"/>
      <c r="I104"/>
      <c r="J104" s="15"/>
      <c r="K104" s="15"/>
      <c r="L104" s="34"/>
      <c r="M104" s="15"/>
      <c r="N104" s="36"/>
    </row>
    <row r="105" spans="1:14" s="7" customFormat="1">
      <c r="A105"/>
      <c r="B105"/>
      <c r="C105"/>
      <c r="D105"/>
      <c r="E105"/>
      <c r="F105"/>
      <c r="G105"/>
      <c r="H105"/>
      <c r="I105"/>
      <c r="J105"/>
      <c r="K105"/>
      <c r="L105" s="17"/>
      <c r="M105"/>
      <c r="N105"/>
    </row>
    <row r="106" spans="1:14" s="7" customForma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7" customFormat="1">
      <c r="A107"/>
      <c r="B107"/>
      <c r="C107"/>
      <c r="D107"/>
      <c r="E107"/>
      <c r="F107"/>
      <c r="G107"/>
      <c r="H107"/>
      <c r="I107"/>
    </row>
  </sheetData>
  <pageMargins left="0.7" right="0.7" top="0.75" bottom="0.75" header="0.3" footer="0.3"/>
  <pageSetup orientation="portrait" verticalDpi="0" r:id="rId1"/>
  <legacyDrawing r:id="rId2"/>
  <oleObjects>
    <oleObject progId="Equation.3" shapeId="1027" r:id="rId3"/>
    <oleObject progId="Equation.3" shapeId="1028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M10" sqref="M10"/>
    </sheetView>
  </sheetViews>
  <sheetFormatPr defaultRowHeight="15"/>
  <cols>
    <col min="8" max="8" width="11.5703125" bestFit="1" customWidth="1"/>
  </cols>
  <sheetData>
    <row r="1" spans="1:8">
      <c r="A1" t="s">
        <v>64</v>
      </c>
    </row>
    <row r="2" spans="1:8">
      <c r="A2" t="s">
        <v>65</v>
      </c>
    </row>
    <row r="4" spans="1:8">
      <c r="A4" s="45" t="s">
        <v>66</v>
      </c>
      <c r="H4" s="23"/>
    </row>
    <row r="5" spans="1:8">
      <c r="B5" t="s">
        <v>67</v>
      </c>
      <c r="H5" s="23">
        <v>18000</v>
      </c>
    </row>
    <row r="6" spans="1:8">
      <c r="B6" t="s">
        <v>68</v>
      </c>
      <c r="H6" s="23">
        <v>5000</v>
      </c>
    </row>
    <row r="7" spans="1:8">
      <c r="B7" t="s">
        <v>69</v>
      </c>
      <c r="H7" s="23">
        <v>7000</v>
      </c>
    </row>
    <row r="8" spans="1:8">
      <c r="B8" t="s">
        <v>70</v>
      </c>
      <c r="H8" s="46">
        <v>40000</v>
      </c>
    </row>
    <row r="9" spans="1:8">
      <c r="B9" t="s">
        <v>71</v>
      </c>
      <c r="H9" s="23">
        <f>SUM(H5:H8)</f>
        <v>70000</v>
      </c>
    </row>
    <row r="10" spans="1:8">
      <c r="A10" s="45" t="s">
        <v>72</v>
      </c>
      <c r="H10" s="23"/>
    </row>
    <row r="11" spans="1:8">
      <c r="B11" t="s">
        <v>73</v>
      </c>
      <c r="H11" s="23">
        <v>4.2</v>
      </c>
    </row>
    <row r="12" spans="1:8">
      <c r="B12" t="s">
        <v>74</v>
      </c>
      <c r="H12" s="23">
        <v>1.6</v>
      </c>
    </row>
    <row r="13" spans="1:8">
      <c r="B13" t="s">
        <v>75</v>
      </c>
      <c r="H13" s="23">
        <v>0.6</v>
      </c>
    </row>
    <row r="14" spans="1:8">
      <c r="B14" t="s">
        <v>76</v>
      </c>
      <c r="H14" s="23">
        <v>3.6</v>
      </c>
    </row>
    <row r="15" spans="1:8">
      <c r="B15" t="s">
        <v>77</v>
      </c>
      <c r="H15" s="46">
        <v>6</v>
      </c>
    </row>
    <row r="16" spans="1:8">
      <c r="B16" t="s">
        <v>78</v>
      </c>
      <c r="H16" s="23">
        <f>SUM(H11:H15)</f>
        <v>16</v>
      </c>
    </row>
    <row r="17" spans="1:8">
      <c r="A17" s="45" t="s">
        <v>79</v>
      </c>
      <c r="H17" s="23">
        <v>30</v>
      </c>
    </row>
    <row r="19" spans="1:8">
      <c r="A19" t="s">
        <v>80</v>
      </c>
    </row>
    <row r="21" spans="1:8">
      <c r="A21" s="1" t="s">
        <v>81</v>
      </c>
    </row>
    <row r="22" spans="1:8">
      <c r="A22" t="s">
        <v>82</v>
      </c>
      <c r="C22" s="37" t="s">
        <v>89</v>
      </c>
      <c r="D22" s="37"/>
    </row>
    <row r="23" spans="1:8">
      <c r="A23" t="s">
        <v>83</v>
      </c>
    </row>
    <row r="25" spans="1:8">
      <c r="A25" s="1" t="s">
        <v>84</v>
      </c>
    </row>
    <row r="27" spans="1:8">
      <c r="A27" s="1" t="s">
        <v>85</v>
      </c>
    </row>
    <row r="28" spans="1:8">
      <c r="A28" t="s">
        <v>86</v>
      </c>
    </row>
    <row r="29" spans="1:8">
      <c r="A29" t="s">
        <v>87</v>
      </c>
      <c r="C29" s="47">
        <v>0</v>
      </c>
    </row>
    <row r="30" spans="1:8">
      <c r="A30" t="s">
        <v>88</v>
      </c>
    </row>
    <row r="32" spans="1:8">
      <c r="A32" s="1" t="s">
        <v>90</v>
      </c>
    </row>
    <row r="33" spans="1:1">
      <c r="A33" s="1" t="s">
        <v>91</v>
      </c>
    </row>
    <row r="34" spans="1:1">
      <c r="A34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Chapter 14</vt:lpstr>
      <vt:lpstr>14A Problem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2009-07-15T02:06:09Z</dcterms:created>
  <dcterms:modified xsi:type="dcterms:W3CDTF">2009-07-19T00:12:09Z</dcterms:modified>
</cp:coreProperties>
</file>