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<sst xmlns="http://schemas.openxmlformats.org/spreadsheetml/2006/main" count="51" uniqueCount="45">
  <si>
    <t>Base sales:</t>
  </si>
  <si>
    <t>Sales growth:</t>
  </si>
  <si>
    <t>Cash tax rate</t>
  </si>
  <si>
    <t>COC</t>
  </si>
  <si>
    <t>Market securities</t>
  </si>
  <si>
    <t>Debt</t>
  </si>
  <si>
    <t>Year1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</si>
  <si>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</si>
  <si>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</si>
  <si>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</si>
  <si>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</si>
  <si>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</si>
  <si>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</si>
  <si>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</si>
  <si>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</si>
  <si>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</si>
  <si>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/>
  </si>
  <si>
    <t>Sales</t>
  </si>
  <si>
    <t>Add'l WC</t>
  </si>
  <si>
    <t>PV to year 10</t>
  </si>
  <si>
    <t>Residual</t>
  </si>
  <si>
    <t>Pv after year 10</t>
  </si>
  <si>
    <t>Total Value</t>
  </si>
  <si>
    <t>SVA EXERCISE</t>
  </si>
  <si>
    <t>Given:</t>
  </si>
  <si>
    <t>Less debt</t>
  </si>
  <si>
    <t>1. Value years 1-10</t>
  </si>
  <si>
    <t>2. Value after year 10</t>
  </si>
  <si>
    <t>3. Value of equity</t>
  </si>
  <si>
    <t>(all dollars in thousands)</t>
  </si>
  <si>
    <t>4. Value of equity/share</t>
  </si>
  <si>
    <t>Base year</t>
  </si>
  <si>
    <t>Fade rate</t>
  </si>
  <si>
    <t>Operating PM</t>
  </si>
  <si>
    <t>Free cash flow</t>
  </si>
  <si>
    <t>NOPAT</t>
  </si>
  <si>
    <t>New Investment</t>
  </si>
  <si>
    <t>Note: on a per $ of sales basis</t>
  </si>
  <si>
    <t>Note: Fade rate is the year-to-year reduction in the rate to some steady state rate</t>
  </si>
  <si>
    <t>($ '000)</t>
  </si>
  <si>
    <t>Yr. 10 and after</t>
  </si>
  <si>
    <t>Operating Profit</t>
  </si>
  <si>
    <t>Fixed capital inv rate</t>
  </si>
  <si>
    <t>WC inv rate</t>
  </si>
  <si>
    <t>#  shares outstanding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</si>
</sst>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2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165" fontId="4" fillId="0" borderId="0" xfId="0" applyNumberFormat="1" applyFont="1" applyAlignment="1" quotePrefix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28125" style="2" customWidth="1"/>
    <col min="2" max="2" width="10.421875" style="2" bestFit="1" customWidth="1"/>
    <col min="3" max="3" width="12.8515625" style="2" bestFit="1" customWidth="1"/>
    <col min="4" max="8" width="10.140625" style="2" bestFit="1" customWidth="1"/>
    <col min="9" max="9" width="11.140625" style="2" customWidth="1"/>
    <col min="10" max="10" width="12.00390625" style="2" customWidth="1"/>
    <col min="11" max="11" width="11.140625" style="2" customWidth="1"/>
    <col min="12" max="12" width="12.28125" style="2" customWidth="1"/>
    <col min="13" max="13" width="11.140625" style="2" bestFit="1" customWidth="1"/>
    <col min="14" max="16384" width="9.140625" style="2" customWidth="1"/>
  </cols>
  <sheetData>
    <row r="1" spans="1:12" ht="15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2" ht="15.75">
      <c r="A3" s="2" t="s">
        <v>24</v>
      </c>
      <c r="B3" s="11" t="s">
        <v>39</v>
      </c>
    </row>
    <row r="4" spans="1:2" ht="15.75">
      <c r="A4" s="2" t="s">
        <v>0</v>
      </c>
      <c r="B4" s="3">
        <v>200000</v>
      </c>
    </row>
    <row r="5" ht="15.75">
      <c r="B5" s="3"/>
    </row>
    <row r="6" spans="2:6" ht="15.75">
      <c r="B6" s="4" t="s">
        <v>31</v>
      </c>
      <c r="C6" s="4" t="s">
        <v>32</v>
      </c>
      <c r="D6" s="4" t="s">
        <v>40</v>
      </c>
      <c r="F6" s="2" t="s">
        <v>38</v>
      </c>
    </row>
    <row r="7" spans="1:4" ht="15.75">
      <c r="A7" s="2" t="s">
        <v>1</v>
      </c>
      <c r="B7" s="2">
        <v>1.15</v>
      </c>
      <c r="C7" s="2">
        <v>0.01</v>
      </c>
      <c r="D7" s="2">
        <v>1.05</v>
      </c>
    </row>
    <row r="8" spans="1:4" ht="15.75">
      <c r="A8" s="2" t="s">
        <v>33</v>
      </c>
      <c r="B8" s="2">
        <v>0.2</v>
      </c>
      <c r="C8" s="2">
        <v>0.01</v>
      </c>
      <c r="D8" s="2">
        <v>0.1</v>
      </c>
    </row>
    <row r="9" spans="1:6" ht="15.75">
      <c r="A9" s="2" t="s">
        <v>42</v>
      </c>
      <c r="B9" s="2">
        <v>0.2</v>
      </c>
      <c r="F9" s="2" t="s">
        <v>37</v>
      </c>
    </row>
    <row r="10" spans="1:6" ht="15.75">
      <c r="A10" s="2" t="s">
        <v>43</v>
      </c>
      <c r="B10" s="2">
        <v>0.05</v>
      </c>
      <c r="F10" s="2" t="s">
        <v>37</v>
      </c>
    </row>
    <row r="11" spans="1:2" ht="15.75">
      <c r="A11" s="2" t="s">
        <v>2</v>
      </c>
      <c r="B11" s="2">
        <v>0.4</v>
      </c>
    </row>
    <row r="12" spans="1:4" ht="15.75">
      <c r="A12" s="2" t="s">
        <v>3</v>
      </c>
      <c r="B12" s="2">
        <v>0.11</v>
      </c>
      <c r="C12" s="5" t="s">
        <v>16</v>
      </c>
      <c r="D12" s="5" t="s">
        <v>16</v>
      </c>
    </row>
    <row r="13" spans="1:2" ht="15.75">
      <c r="A13" s="2" t="s">
        <v>4</v>
      </c>
      <c r="B13" s="3">
        <v>15000</v>
      </c>
    </row>
    <row r="14" spans="1:2" ht="15.75">
      <c r="A14" s="2" t="s">
        <v>5</v>
      </c>
      <c r="B14" s="3">
        <v>50000</v>
      </c>
    </row>
    <row r="15" spans="1:2" ht="15.75">
      <c r="A15" s="2" t="s">
        <v>44</v>
      </c>
      <c r="B15" s="6">
        <v>5000000</v>
      </c>
    </row>
    <row r="16" ht="15.75">
      <c r="B16" s="6"/>
    </row>
    <row r="17" ht="15.75">
      <c r="F17" s="2" t="s">
        <v>29</v>
      </c>
    </row>
    <row r="18" spans="3:14" ht="15.75"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  <c r="I18" s="4" t="s">
        <v>12</v>
      </c>
      <c r="J18" s="4" t="s">
        <v>13</v>
      </c>
      <c r="K18" s="4" t="s">
        <v>14</v>
      </c>
      <c r="L18" s="4" t="s">
        <v>15</v>
      </c>
      <c r="M18" s="4" t="s">
        <v>20</v>
      </c>
      <c r="N18" s="5" t="s">
        <v>16</v>
      </c>
    </row>
    <row r="19" spans="1:13" ht="15.75">
      <c r="A19" s="2" t="s">
        <v>17</v>
      </c>
      <c r="C19" s="7">
        <f>B4*(B7-C7)</f>
        <v>227999.99999999997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15.75">
      <c r="A20" s="2" t="s">
        <v>41</v>
      </c>
      <c r="C20" s="7">
        <f>C19*($B$8-C8)</f>
        <v>43319.99999999999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ht="15.75">
      <c r="A21" s="2" t="s">
        <v>35</v>
      </c>
      <c r="C21" s="7">
        <f>C20*(1-$B$11)</f>
        <v>25991.999999999996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5.75">
      <c r="A22" s="2" t="s">
        <v>36</v>
      </c>
      <c r="C22" s="7">
        <f>(C19-B4)*$B$9</f>
        <v>5599.9999999999945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15.75">
      <c r="A23" s="2" t="s">
        <v>18</v>
      </c>
      <c r="C23" s="7">
        <f>(C19-B4)*B10</f>
        <v>1399.9999999999986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1:13" ht="15.75">
      <c r="A24" s="2" t="s">
        <v>34</v>
      </c>
      <c r="C24" s="7">
        <f>C21-C22-C23</f>
        <v>18992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</row>
    <row r="25" spans="1:12" ht="15.75">
      <c r="A25" s="2" t="s">
        <v>19</v>
      </c>
      <c r="C25" s="8">
        <f>NPV(11%,B24:L24)</f>
        <v>17109.909909909908</v>
      </c>
      <c r="D25" s="9"/>
      <c r="E25" s="9"/>
      <c r="F25" s="9"/>
      <c r="G25" s="9"/>
      <c r="H25" s="9"/>
      <c r="I25" s="9"/>
      <c r="J25" s="9"/>
      <c r="K25" s="9"/>
      <c r="L25" s="9"/>
    </row>
    <row r="26" spans="1:3" ht="15.75">
      <c r="A26" s="2" t="s">
        <v>21</v>
      </c>
      <c r="C26" s="8">
        <f>NPV(B12,0,0,0,0,0,0,0,0,0,M24/(B12-D7+1))</f>
        <v>0</v>
      </c>
    </row>
    <row r="27" spans="3:6" ht="15.75">
      <c r="C27" s="7"/>
      <c r="E27" s="5" t="s">
        <v>16</v>
      </c>
      <c r="F27" s="10" t="s">
        <v>16</v>
      </c>
    </row>
    <row r="28" ht="15.75">
      <c r="C28" s="7"/>
    </row>
    <row r="29" spans="1:3" ht="15.75">
      <c r="A29" s="2" t="s">
        <v>26</v>
      </c>
      <c r="C29" s="8">
        <v>0</v>
      </c>
    </row>
    <row r="30" spans="1:3" ht="15.75">
      <c r="A30" s="2" t="s">
        <v>27</v>
      </c>
      <c r="C30" s="8">
        <f>C26</f>
        <v>0</v>
      </c>
    </row>
    <row r="32" spans="1:3" ht="15.75">
      <c r="A32" s="2" t="s">
        <v>4</v>
      </c>
      <c r="C32" s="8">
        <v>0</v>
      </c>
    </row>
    <row r="33" spans="1:3" ht="15.75">
      <c r="A33" s="2" t="s">
        <v>22</v>
      </c>
      <c r="C33" s="8">
        <f>SUM(C29:C32)</f>
        <v>0</v>
      </c>
    </row>
    <row r="34" ht="15.75">
      <c r="C34" s="7"/>
    </row>
    <row r="35" spans="1:3" ht="15.75">
      <c r="A35" s="2" t="s">
        <v>25</v>
      </c>
      <c r="C35" s="8">
        <v>0</v>
      </c>
    </row>
    <row r="36" ht="15.75">
      <c r="C36" s="7"/>
    </row>
    <row r="37" spans="1:3" ht="15.75">
      <c r="A37" s="2" t="s">
        <v>28</v>
      </c>
      <c r="C37" s="8">
        <f>C33-C35</f>
        <v>0</v>
      </c>
    </row>
    <row r="39" spans="1:3" ht="15.75">
      <c r="A39" s="2" t="s">
        <v>30</v>
      </c>
      <c r="C39" s="8">
        <f>C37/5000</f>
        <v>0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L. Promboin</dc:creator>
  <cp:keywords/>
  <dc:description/>
  <cp:lastModifiedBy>R. L. Promboin</cp:lastModifiedBy>
  <cp:lastPrinted>2005-08-25T17:13:16Z</cp:lastPrinted>
  <dcterms:created xsi:type="dcterms:W3CDTF">2000-08-23T20:13:36Z</dcterms:created>
  <dcterms:modified xsi:type="dcterms:W3CDTF">2009-03-12T23:27:12Z</dcterms:modified>
  <cp:category/>
  <cp:version/>
  <cp:contentType/>
  <cp:contentStatus/>
</cp:coreProperties>
</file>