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25" windowHeight="8160"/>
  </bookViews>
  <sheets>
    <sheet name="#1" sheetId="1" r:id="rId1"/>
    <sheet name="#2" sheetId="2" r:id="rId2"/>
    <sheet name="#3" sheetId="3" r:id="rId3"/>
    <sheet name="#4" sheetId="6" r:id="rId4"/>
    <sheet name="#5" sheetId="4" r:id="rId5"/>
    <sheet name="#6" sheetId="5" r:id="rId6"/>
    <sheet name="#7" sheetId="7" r:id="rId7"/>
  </sheets>
  <calcPr calcId="125725"/>
</workbook>
</file>

<file path=xl/calcChain.xml><?xml version="1.0" encoding="utf-8"?>
<calcChain xmlns="http://schemas.openxmlformats.org/spreadsheetml/2006/main">
  <c r="C15" i="7"/>
  <c r="C10"/>
  <c r="F18" i="5"/>
  <c r="B21"/>
  <c r="B20"/>
  <c r="B19"/>
  <c r="B18"/>
  <c r="B11"/>
  <c r="B19" i="4"/>
  <c r="B16"/>
  <c r="B13"/>
  <c r="B7"/>
  <c r="C34" i="6" l="1"/>
  <c r="B26"/>
  <c r="C30"/>
  <c r="B22"/>
  <c r="B20" l="1"/>
  <c r="B19"/>
  <c r="B18"/>
  <c r="B17"/>
  <c r="B16"/>
  <c r="B15"/>
  <c r="B10"/>
  <c r="A24" i="3"/>
  <c r="A18"/>
  <c r="A15"/>
  <c r="A27"/>
  <c r="A12"/>
  <c r="A9"/>
  <c r="A21"/>
  <c r="A6"/>
  <c r="E21" i="2"/>
  <c r="E22"/>
  <c r="E23"/>
  <c r="E15"/>
  <c r="E14"/>
  <c r="E13"/>
  <c r="E16" s="1"/>
  <c r="E24" l="1"/>
  <c r="F22" s="1"/>
  <c r="G22" s="1"/>
  <c r="F21"/>
  <c r="G21" s="1"/>
  <c r="F23" l="1"/>
  <c r="G23" s="1"/>
  <c r="G24"/>
  <c r="F24" l="1"/>
</calcChain>
</file>

<file path=xl/sharedStrings.xml><?xml version="1.0" encoding="utf-8"?>
<sst xmlns="http://schemas.openxmlformats.org/spreadsheetml/2006/main" count="124" uniqueCount="117">
  <si>
    <t>A recent issue of Fortune Magazine reported that the following companies had the lowest sales</t>
  </si>
  <si>
    <t>per employee among the Fortune 500 companies.</t>
  </si>
  <si>
    <t>Company</t>
  </si>
  <si>
    <t>Seagate Technology</t>
  </si>
  <si>
    <t>SSMC</t>
  </si>
  <si>
    <t>Russel</t>
  </si>
  <si>
    <t>Maxxam</t>
  </si>
  <si>
    <t>Dibrell Brothers</t>
  </si>
  <si>
    <t>Sales per Employee ($1000s)</t>
  </si>
  <si>
    <t>Sales Rank</t>
  </si>
  <si>
    <t>a. How many elements are in the above data set?</t>
  </si>
  <si>
    <t>b. How many variables are in the above data set?</t>
  </si>
  <si>
    <t>c. How many observations are in the above data set?</t>
  </si>
  <si>
    <t>d. Name the scale of measurement for each of the variables.</t>
  </si>
  <si>
    <t xml:space="preserve">e. Name the variables and indicate whether they are qualitative or quantitative. </t>
  </si>
  <si>
    <t>Forty shoppers were asked if they preferred the weight of a can of soup to be 6 ounces, 8 ounces, or 10 ounces.</t>
  </si>
  <si>
    <t>Below are their responses.</t>
  </si>
  <si>
    <t>a. Construct a frequency distribution and graphically represent the frequency distribution.</t>
  </si>
  <si>
    <t>b. Construct a relative frequency distribution and graphically represent the relative frequency distribution.</t>
  </si>
  <si>
    <t>A sample of 9 mothers was taken. The mothers were asked the age of their oldest child. You are given their responses below.</t>
  </si>
  <si>
    <t>a. Compute the mean.</t>
  </si>
  <si>
    <t>b. Compute the variance.</t>
  </si>
  <si>
    <t>c. Compute the standard deviation.</t>
  </si>
  <si>
    <t>d. Compute the coefficient of variation.</t>
  </si>
  <si>
    <t>e. Determine the 25th percentile.</t>
  </si>
  <si>
    <t>f. Determine the median.</t>
  </si>
  <si>
    <t>g. Determine the 75th percentile.</t>
  </si>
  <si>
    <t>h. Determine the range.</t>
  </si>
  <si>
    <t>Six viamin and three sugar tablets identical in appearance are in a box. One tablet is taken at random and given to person A.</t>
  </si>
  <si>
    <t>A tablet is then selected and given to Person B.</t>
  </si>
  <si>
    <t xml:space="preserve">What is the probability that </t>
  </si>
  <si>
    <t>a. Person A was given a vitamin tablet?</t>
  </si>
  <si>
    <t>b. Person B was given a sugar tablet given that Person A was given a vitamin tablet?</t>
  </si>
  <si>
    <t>c. Neither was given vitamin tablets?</t>
  </si>
  <si>
    <t>d. Both were given vitamin tablets?</t>
  </si>
  <si>
    <t>e. Exactly one person was given a vitamin tablet?</t>
  </si>
  <si>
    <t>f. Person A was given a sugar tablet and Person B was given a vitamin tablet?</t>
  </si>
  <si>
    <t>g. Person A was given a vitamin tablet and Person B was given a sugar tablet?</t>
  </si>
  <si>
    <t>The sales record of a real estate agency show the following sales over the past 200 days.</t>
  </si>
  <si>
    <t xml:space="preserve">Number of </t>
  </si>
  <si>
    <t>Houses Sold</t>
  </si>
  <si>
    <t>Number</t>
  </si>
  <si>
    <t>of Days</t>
  </si>
  <si>
    <t>a. How many sample points are there?</t>
  </si>
  <si>
    <t>b. Assign probabilities to the sample points and show their values.</t>
  </si>
  <si>
    <t>c. What is the probability that the agency will not sell any houses in a given day?</t>
  </si>
  <si>
    <t>d. What is the probability of selling at least 2 houses?</t>
  </si>
  <si>
    <t>e. What is the probability of selling 1 or 2 houses?</t>
  </si>
  <si>
    <t>f. What is the probability of selling less than 3 houses?</t>
  </si>
  <si>
    <t>The demand for a product varies from month to month. Based on the past year's data, the following probability distribution shows MNM</t>
  </si>
  <si>
    <t>company's monthly demand.</t>
  </si>
  <si>
    <t>x</t>
  </si>
  <si>
    <t>Unit Demand</t>
  </si>
  <si>
    <t>F(x)</t>
  </si>
  <si>
    <t>Probability</t>
  </si>
  <si>
    <t>a. Determine the expected number of units demanded per month.</t>
  </si>
  <si>
    <t>b. Each unit produced costs the company $8.00, and is sold for $10.00. How much will the company gain or lose in a month if they stock</t>
  </si>
  <si>
    <t>the expected number of units dmanded, but sell 2000 units?</t>
  </si>
  <si>
    <t>2 - Sales per Employee (1000s) and Sales Rank</t>
  </si>
  <si>
    <t>5 - the same amount of elements that contain these observations. For example, the observation for the element Seagate Technology is $42.20; 285.</t>
  </si>
  <si>
    <t>Sales Rank = Interval Scale</t>
  </si>
  <si>
    <t>Sales per Employee (1000s) = Interval</t>
  </si>
  <si>
    <t>Sales per Employee (1000s) = Quantitative</t>
  </si>
  <si>
    <t>Sales Rank - Quantitative</t>
  </si>
  <si>
    <t>Frequency Distribution:</t>
  </si>
  <si>
    <t>Frequency</t>
  </si>
  <si>
    <t>Total</t>
  </si>
  <si>
    <t>Relative Frequency</t>
  </si>
  <si>
    <t>% Frequency</t>
  </si>
  <si>
    <t>Weight (in ounces)</t>
  </si>
  <si>
    <t>60/200 =</t>
  </si>
  <si>
    <t xml:space="preserve">80/200 = </t>
  </si>
  <si>
    <t xml:space="preserve">40/200 = </t>
  </si>
  <si>
    <t>16/200 =</t>
  </si>
  <si>
    <t xml:space="preserve">4/200 = </t>
  </si>
  <si>
    <t xml:space="preserve">60/200 = </t>
  </si>
  <si>
    <t>80+40 = 120/200 =</t>
  </si>
  <si>
    <t>16+40+80+60 = 196/200 =</t>
  </si>
  <si>
    <t>6/9 =</t>
  </si>
  <si>
    <t>3/8=</t>
  </si>
  <si>
    <t>n(S) = 9</t>
  </si>
  <si>
    <t>n(A) = 6</t>
  </si>
  <si>
    <t>n(B) = 3</t>
  </si>
  <si>
    <t xml:space="preserve">1 / 6 = </t>
  </si>
  <si>
    <t>P(A) = 6/9 =0.666667</t>
  </si>
  <si>
    <t>P(B) = 3/9 = 0..33333</t>
  </si>
  <si>
    <t>3/9=</t>
  </si>
  <si>
    <t>xf(s)</t>
  </si>
  <si>
    <t>0(.10) = .00</t>
  </si>
  <si>
    <t>1000(.10) = 100</t>
  </si>
  <si>
    <t>2000(.30) = 600</t>
  </si>
  <si>
    <t>3000(.40) = 1200</t>
  </si>
  <si>
    <t>4000(.10) = 400</t>
  </si>
  <si>
    <t>2300 x 8</t>
  </si>
  <si>
    <t>2300 x 10</t>
  </si>
  <si>
    <t>2000 x 8</t>
  </si>
  <si>
    <t>2000 x 10</t>
  </si>
  <si>
    <t>$20,000 - $18,400 =</t>
  </si>
  <si>
    <t>Loss</t>
  </si>
  <si>
    <t>The monthly income of residents of Daisy City is normally distributed with a mean of $3000 and a standard deviation of $500.</t>
  </si>
  <si>
    <t>a. Define the random variable in words.</t>
  </si>
  <si>
    <t>b. The mayor of Daisy City makes $2,250 a month. What percentage of Daisy City's residents has incomes that are more than the mayors?</t>
  </si>
  <si>
    <t>c. Individuals with incomes of less than $1,985 per month are exempt from city taxes. What percentage of residents is exempt from city taxes?</t>
  </si>
  <si>
    <t>d. What are the minimum and the maximum incomes of the middle 95% of the residents?</t>
  </si>
  <si>
    <t>e. Two hundred residents have incomes of at least $4,400 per month. What is the population of Daisy City?</t>
  </si>
  <si>
    <t xml:space="preserve">A random variable is a numerical description of the outcome of an experiment. The particular numerical value of the random variable depends on the </t>
  </si>
  <si>
    <t>outcome of the experiment. In this case we have a discrete random variable.</t>
  </si>
  <si>
    <t>x = 2250</t>
  </si>
  <si>
    <t>μ = 3000</t>
  </si>
  <si>
    <t>σ = 500</t>
  </si>
  <si>
    <t>2250-3000 =-750 / 500 = -1.5</t>
  </si>
  <si>
    <t>z = .0668</t>
  </si>
  <si>
    <t xml:space="preserve">1-.0668 = </t>
  </si>
  <si>
    <t>x = 1,985</t>
  </si>
  <si>
    <t>1985-3000 = -1015 / 500 = -2.03</t>
  </si>
  <si>
    <t>z = .0212</t>
  </si>
  <si>
    <t xml:space="preserve">1-.0212 = 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</si>
</sst>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8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16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'#2'!$D$20</c:f>
              <c:strCache>
                <c:ptCount val="1"/>
                <c:pt idx="0">
                  <c:v>Weight (in ounces)</c:v>
                </c:pt>
              </c:strCache>
            </c:strRef>
          </c:tx>
          <c:val>
            <c:numRef>
              <c:f>'#2'!$D$21:$D$23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'#2'!$E$20</c:f>
              <c:strCache>
                <c:ptCount val="1"/>
                <c:pt idx="0">
                  <c:v>Frequency</c:v>
                </c:pt>
              </c:strCache>
            </c:strRef>
          </c:tx>
          <c:val>
            <c:numRef>
              <c:f>'#2'!$E$21:$E$23</c:f>
              <c:numCache>
                <c:formatCode>General</c:formatCode>
                <c:ptCount val="3"/>
                <c:pt idx="0">
                  <c:v>14</c:v>
                </c:pt>
                <c:pt idx="1">
                  <c:v>17</c:v>
                </c:pt>
                <c:pt idx="2">
                  <c:v>9</c:v>
                </c:pt>
              </c:numCache>
            </c:numRef>
          </c:val>
        </c:ser>
        <c:axId val="97074176"/>
        <c:axId val="97080064"/>
      </c:barChart>
      <c:catAx>
        <c:axId val="97074176"/>
        <c:scaling>
          <c:orientation val="minMax"/>
        </c:scaling>
        <c:axPos val="b"/>
        <c:majorTickMark val="none"/>
        <c:tickLblPos val="nextTo"/>
        <c:crossAx val="97080064"/>
        <c:crosses val="autoZero"/>
        <c:auto val="1"/>
        <c:lblAlgn val="ctr"/>
        <c:lblOffset val="100"/>
      </c:catAx>
      <c:valAx>
        <c:axId val="97080064"/>
        <c:scaling>
          <c:orientation val="minMax"/>
        </c:scaling>
        <c:axPos val="l"/>
        <c:majorGridlines/>
        <c:numFmt formatCode="General" sourceLinked="1"/>
        <c:tickLblPos val="nextTo"/>
        <c:crossAx val="97074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24</xdr:row>
      <xdr:rowOff>142875</xdr:rowOff>
    </xdr:from>
    <xdr:to>
      <xdr:col>8</xdr:col>
      <xdr:colOff>95250</xdr:colOff>
      <xdr:row>39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topLeftCell="A14" workbookViewId="0">
      <selection activeCell="A26" sqref="A26"/>
    </sheetView>
  </sheetViews>
  <sheetFormatPr defaultRowHeight="15"/>
  <cols>
    <col min="1" max="1" width="18.5703125" customWidth="1"/>
    <col min="2" max="2" width="25.7109375" customWidth="1"/>
    <col min="3" max="3" width="10.28515625" bestFit="1" customWidth="1"/>
  </cols>
  <sheetData>
    <row r="1" spans="1:3">
      <c r="A1" s="4" t="s">
        <v>0</v>
      </c>
    </row>
    <row r="2" spans="1:3">
      <c r="A2" s="4" t="s">
        <v>1</v>
      </c>
    </row>
    <row r="4" spans="1:3">
      <c r="A4" s="4" t="s">
        <v>2</v>
      </c>
      <c r="B4" s="4" t="s">
        <v>8</v>
      </c>
      <c r="C4" s="4" t="s">
        <v>9</v>
      </c>
    </row>
    <row r="5" spans="1:3">
      <c r="A5" t="s">
        <v>3</v>
      </c>
      <c r="B5" s="1">
        <v>42.2</v>
      </c>
      <c r="C5">
        <v>285</v>
      </c>
    </row>
    <row r="6" spans="1:3">
      <c r="A6" t="s">
        <v>4</v>
      </c>
      <c r="B6" s="1">
        <v>42.19</v>
      </c>
      <c r="C6">
        <v>414</v>
      </c>
    </row>
    <row r="7" spans="1:3">
      <c r="A7" t="s">
        <v>5</v>
      </c>
      <c r="B7" s="1">
        <v>41.99</v>
      </c>
      <c r="C7">
        <v>480</v>
      </c>
    </row>
    <row r="8" spans="1:3">
      <c r="A8" t="s">
        <v>6</v>
      </c>
      <c r="B8" s="1">
        <v>40.880000000000003</v>
      </c>
      <c r="C8">
        <v>485</v>
      </c>
    </row>
    <row r="9" spans="1:3">
      <c r="A9" t="s">
        <v>7</v>
      </c>
      <c r="B9" s="1">
        <v>22.56</v>
      </c>
      <c r="C9">
        <v>470</v>
      </c>
    </row>
    <row r="11" spans="1:3">
      <c r="A11" s="4" t="s">
        <v>10</v>
      </c>
    </row>
    <row r="12" spans="1:3">
      <c r="A12">
        <v>5</v>
      </c>
    </row>
    <row r="14" spans="1:3">
      <c r="A14" s="4" t="s">
        <v>11</v>
      </c>
    </row>
    <row r="16" spans="1:3">
      <c r="A16" s="4" t="s">
        <v>58</v>
      </c>
    </row>
    <row r="18" spans="1:1">
      <c r="A18" s="4" t="s">
        <v>12</v>
      </c>
    </row>
    <row r="20" spans="1:1">
      <c r="A20" t="s">
        <v>59</v>
      </c>
    </row>
    <row r="22" spans="1:1">
      <c r="A22" s="4" t="s">
        <v>13</v>
      </c>
    </row>
    <row r="23" spans="1:1">
      <c r="A23" t="s">
        <v>61</v>
      </c>
    </row>
    <row r="24" spans="1:1">
      <c r="A24" t="s">
        <v>60</v>
      </c>
    </row>
    <row r="26" spans="1:1">
      <c r="A26" s="4" t="s">
        <v>14</v>
      </c>
    </row>
    <row r="28" spans="1:1">
      <c r="A28" t="s">
        <v>62</v>
      </c>
    </row>
    <row r="29" spans="1:1">
      <c r="A29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sqref="A1:A2"/>
    </sheetView>
  </sheetViews>
  <sheetFormatPr defaultRowHeight="15"/>
  <cols>
    <col min="4" max="4" width="18.140625" bestFit="1" customWidth="1"/>
    <col min="5" max="5" width="10.28515625" bestFit="1" customWidth="1"/>
    <col min="6" max="6" width="17.5703125" customWidth="1"/>
    <col min="7" max="7" width="12.28515625" bestFit="1" customWidth="1"/>
  </cols>
  <sheetData>
    <row r="1" spans="1:10">
      <c r="A1" s="4" t="s">
        <v>15</v>
      </c>
    </row>
    <row r="2" spans="1:10">
      <c r="A2" s="4" t="s">
        <v>16</v>
      </c>
    </row>
    <row r="4" spans="1:10">
      <c r="A4">
        <v>6</v>
      </c>
      <c r="B4">
        <v>6</v>
      </c>
      <c r="C4">
        <v>6</v>
      </c>
      <c r="D4">
        <v>10</v>
      </c>
      <c r="E4">
        <v>8</v>
      </c>
      <c r="F4">
        <v>8</v>
      </c>
      <c r="G4">
        <v>8</v>
      </c>
      <c r="H4">
        <v>10</v>
      </c>
      <c r="I4">
        <v>6</v>
      </c>
      <c r="J4">
        <v>6</v>
      </c>
    </row>
    <row r="5" spans="1:10">
      <c r="A5">
        <v>10</v>
      </c>
      <c r="B5">
        <v>10</v>
      </c>
      <c r="C5">
        <v>8</v>
      </c>
      <c r="D5">
        <v>8</v>
      </c>
      <c r="E5">
        <v>6</v>
      </c>
      <c r="F5">
        <v>6</v>
      </c>
      <c r="G5">
        <v>6</v>
      </c>
      <c r="H5">
        <v>8</v>
      </c>
      <c r="I5">
        <v>6</v>
      </c>
      <c r="J5">
        <v>6</v>
      </c>
    </row>
    <row r="6" spans="1:10">
      <c r="A6">
        <v>8</v>
      </c>
      <c r="B6">
        <v>8</v>
      </c>
      <c r="C6">
        <v>8</v>
      </c>
      <c r="D6">
        <v>10</v>
      </c>
      <c r="E6">
        <v>8</v>
      </c>
      <c r="F6">
        <v>8</v>
      </c>
      <c r="G6">
        <v>6</v>
      </c>
      <c r="H6">
        <v>10</v>
      </c>
      <c r="I6">
        <v>8</v>
      </c>
      <c r="J6">
        <v>6</v>
      </c>
    </row>
    <row r="7" spans="1:10">
      <c r="A7">
        <v>6</v>
      </c>
      <c r="B7">
        <v>8</v>
      </c>
      <c r="C7">
        <v>8</v>
      </c>
      <c r="D7">
        <v>8</v>
      </c>
      <c r="E7">
        <v>10</v>
      </c>
      <c r="F7">
        <v>10</v>
      </c>
      <c r="G7">
        <v>8</v>
      </c>
      <c r="H7">
        <v>10</v>
      </c>
      <c r="I7">
        <v>8</v>
      </c>
      <c r="J7">
        <v>6</v>
      </c>
    </row>
    <row r="9" spans="1:10">
      <c r="A9" s="4" t="s">
        <v>17</v>
      </c>
    </row>
    <row r="11" spans="1:10">
      <c r="A11" t="s">
        <v>64</v>
      </c>
    </row>
    <row r="12" spans="1:10">
      <c r="D12" s="4" t="s">
        <v>69</v>
      </c>
      <c r="E12" s="4" t="s">
        <v>65</v>
      </c>
    </row>
    <row r="13" spans="1:10">
      <c r="D13">
        <v>6</v>
      </c>
      <c r="E13">
        <f>COUNTIF($A$4:$J$7,$D$13)</f>
        <v>14</v>
      </c>
    </row>
    <row r="14" spans="1:10">
      <c r="D14">
        <v>8</v>
      </c>
      <c r="E14">
        <f>COUNTIF($A$4:$J$7,D14)</f>
        <v>17</v>
      </c>
    </row>
    <row r="15" spans="1:10">
      <c r="D15">
        <v>10</v>
      </c>
      <c r="E15">
        <f>COUNTIF($A$4:$J$7,$D$15)</f>
        <v>9</v>
      </c>
    </row>
    <row r="16" spans="1:10">
      <c r="D16" t="s">
        <v>66</v>
      </c>
      <c r="E16">
        <f>SUM(E13:E15)</f>
        <v>40</v>
      </c>
    </row>
    <row r="18" spans="1:7">
      <c r="A18" s="4" t="s">
        <v>18</v>
      </c>
    </row>
    <row r="20" spans="1:7">
      <c r="D20" s="4" t="s">
        <v>69</v>
      </c>
      <c r="E20" s="4" t="s">
        <v>65</v>
      </c>
      <c r="F20" s="4" t="s">
        <v>67</v>
      </c>
      <c r="G20" s="4" t="s">
        <v>68</v>
      </c>
    </row>
    <row r="21" spans="1:7">
      <c r="D21">
        <v>6</v>
      </c>
      <c r="E21">
        <f>COUNTIF($A$4:$J$7,$D$13)</f>
        <v>14</v>
      </c>
      <c r="F21" s="2">
        <f>E21/E24</f>
        <v>0.35</v>
      </c>
      <c r="G21">
        <f>F21*100</f>
        <v>35</v>
      </c>
    </row>
    <row r="22" spans="1:7">
      <c r="D22">
        <v>8</v>
      </c>
      <c r="E22">
        <f>COUNTIF($A$4:$J$7,D22)</f>
        <v>17</v>
      </c>
      <c r="F22" s="2">
        <f>E22/E24</f>
        <v>0.42499999999999999</v>
      </c>
      <c r="G22">
        <f>F22*100</f>
        <v>42.5</v>
      </c>
    </row>
    <row r="23" spans="1:7">
      <c r="D23">
        <v>10</v>
      </c>
      <c r="E23">
        <f>COUNTIF($A$4:$J$7,$D$15)</f>
        <v>9</v>
      </c>
      <c r="F23" s="2">
        <f>E23/E24</f>
        <v>0.22500000000000001</v>
      </c>
      <c r="G23">
        <f>F23*100</f>
        <v>22.5</v>
      </c>
    </row>
    <row r="24" spans="1:7">
      <c r="D24" t="s">
        <v>66</v>
      </c>
      <c r="E24">
        <f>SUM(E21:E23)</f>
        <v>40</v>
      </c>
      <c r="F24">
        <f>SUM(F21:F23)</f>
        <v>0.99999999999999989</v>
      </c>
      <c r="G24">
        <f>SUM(G21:G23)</f>
        <v>100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opLeftCell="A3" workbookViewId="0">
      <selection activeCell="A26" sqref="A26"/>
    </sheetView>
  </sheetViews>
  <sheetFormatPr defaultRowHeight="15"/>
  <sheetData>
    <row r="1" spans="1:9">
      <c r="A1" s="4" t="s">
        <v>19</v>
      </c>
    </row>
    <row r="3" spans="1:9">
      <c r="A3">
        <v>3</v>
      </c>
      <c r="B3">
        <v>12</v>
      </c>
      <c r="C3">
        <v>4</v>
      </c>
      <c r="D3">
        <v>7</v>
      </c>
      <c r="E3">
        <v>14</v>
      </c>
      <c r="F3">
        <v>6</v>
      </c>
      <c r="G3">
        <v>2</v>
      </c>
      <c r="H3">
        <v>9</v>
      </c>
      <c r="I3">
        <v>11</v>
      </c>
    </row>
    <row r="5" spans="1:9">
      <c r="A5" s="4" t="s">
        <v>20</v>
      </c>
    </row>
    <row r="6" spans="1:9">
      <c r="A6">
        <f>AVERAGE(A3:I3)</f>
        <v>7.5555555555555554</v>
      </c>
    </row>
    <row r="8" spans="1:9">
      <c r="A8" s="4" t="s">
        <v>21</v>
      </c>
    </row>
    <row r="9" spans="1:9">
      <c r="A9">
        <f>VAR(A3:I3)</f>
        <v>17.777777777777771</v>
      </c>
    </row>
    <row r="11" spans="1:9">
      <c r="A11" s="4" t="s">
        <v>22</v>
      </c>
    </row>
    <row r="12" spans="1:9">
      <c r="A12">
        <f>STDEV(A3:I3)</f>
        <v>4.2163702135578385</v>
      </c>
    </row>
    <row r="14" spans="1:9">
      <c r="A14" s="4" t="s">
        <v>23</v>
      </c>
    </row>
    <row r="15" spans="1:9">
      <c r="A15">
        <f>A12/A6*100</f>
        <v>55.804899885324332</v>
      </c>
    </row>
    <row r="17" spans="1:1">
      <c r="A17" s="4" t="s">
        <v>24</v>
      </c>
    </row>
    <row r="18" spans="1:1">
      <c r="A18">
        <f>PERCENTILE(A3:I3,0.25)</f>
        <v>4</v>
      </c>
    </row>
    <row r="20" spans="1:1">
      <c r="A20" s="4" t="s">
        <v>25</v>
      </c>
    </row>
    <row r="21" spans="1:1">
      <c r="A21">
        <f>MEDIAN(A3:I3)</f>
        <v>7</v>
      </c>
    </row>
    <row r="23" spans="1:1">
      <c r="A23" s="4" t="s">
        <v>26</v>
      </c>
    </row>
    <row r="24" spans="1:1">
      <c r="A24">
        <f>PERCENTILE(A3:I3,0.75)</f>
        <v>11</v>
      </c>
    </row>
    <row r="26" spans="1:1">
      <c r="A26" s="4" t="s">
        <v>27</v>
      </c>
    </row>
    <row r="27" spans="1:1">
      <c r="A27">
        <f>E3-G3</f>
        <v>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topLeftCell="A10" workbookViewId="0">
      <selection activeCell="G14" sqref="G14"/>
    </sheetView>
  </sheetViews>
  <sheetFormatPr defaultRowHeight="15"/>
  <cols>
    <col min="1" max="1" width="12.140625" customWidth="1"/>
  </cols>
  <sheetData>
    <row r="1" spans="1:2">
      <c r="A1" s="4" t="s">
        <v>38</v>
      </c>
    </row>
    <row r="3" spans="1:2">
      <c r="A3" s="5" t="s">
        <v>39</v>
      </c>
      <c r="B3" s="5" t="s">
        <v>41</v>
      </c>
    </row>
    <row r="4" spans="1:2">
      <c r="A4" s="5" t="s">
        <v>40</v>
      </c>
      <c r="B4" s="5" t="s">
        <v>42</v>
      </c>
    </row>
    <row r="5" spans="1:2">
      <c r="A5" s="5">
        <v>0</v>
      </c>
      <c r="B5" s="5">
        <v>60</v>
      </c>
    </row>
    <row r="6" spans="1:2">
      <c r="A6" s="5">
        <v>1</v>
      </c>
      <c r="B6" s="5">
        <v>80</v>
      </c>
    </row>
    <row r="7" spans="1:2">
      <c r="A7" s="5">
        <v>2</v>
      </c>
      <c r="B7" s="5">
        <v>40</v>
      </c>
    </row>
    <row r="8" spans="1:2">
      <c r="A8" s="5">
        <v>3</v>
      </c>
      <c r="B8" s="5">
        <v>16</v>
      </c>
    </row>
    <row r="9" spans="1:2">
      <c r="A9" s="5">
        <v>4</v>
      </c>
      <c r="B9" s="5">
        <v>4</v>
      </c>
    </row>
    <row r="10" spans="1:2">
      <c r="A10" s="5"/>
      <c r="B10" s="5">
        <f>SUM(B5:B9)</f>
        <v>200</v>
      </c>
    </row>
    <row r="11" spans="1:2">
      <c r="A11" s="4" t="s">
        <v>43</v>
      </c>
    </row>
    <row r="12" spans="1:2">
      <c r="A12">
        <v>5</v>
      </c>
    </row>
    <row r="14" spans="1:2">
      <c r="A14" s="4" t="s">
        <v>44</v>
      </c>
    </row>
    <row r="15" spans="1:2">
      <c r="A15" t="s">
        <v>70</v>
      </c>
      <c r="B15">
        <f>60/200</f>
        <v>0.3</v>
      </c>
    </row>
    <row r="16" spans="1:2">
      <c r="A16" t="s">
        <v>71</v>
      </c>
      <c r="B16">
        <f>80/200</f>
        <v>0.4</v>
      </c>
    </row>
    <row r="17" spans="1:3">
      <c r="A17" t="s">
        <v>72</v>
      </c>
      <c r="B17">
        <f>40/200</f>
        <v>0.2</v>
      </c>
    </row>
    <row r="18" spans="1:3">
      <c r="A18" t="s">
        <v>73</v>
      </c>
      <c r="B18">
        <f>16/200</f>
        <v>0.08</v>
      </c>
    </row>
    <row r="19" spans="1:3">
      <c r="A19" t="s">
        <v>74</v>
      </c>
      <c r="B19">
        <f>4/200</f>
        <v>0.02</v>
      </c>
    </row>
    <row r="20" spans="1:3">
      <c r="B20">
        <f>SUM(B15:B19)</f>
        <v>0.99999999999999989</v>
      </c>
    </row>
    <row r="21" spans="1:3">
      <c r="A21" s="4" t="s">
        <v>45</v>
      </c>
    </row>
    <row r="22" spans="1:3">
      <c r="A22" t="s">
        <v>75</v>
      </c>
      <c r="B22">
        <f>60/200</f>
        <v>0.3</v>
      </c>
    </row>
    <row r="25" spans="1:3">
      <c r="A25" s="4" t="s">
        <v>46</v>
      </c>
    </row>
    <row r="26" spans="1:3">
      <c r="A26" t="s">
        <v>75</v>
      </c>
      <c r="B26">
        <f>60/200</f>
        <v>0.3</v>
      </c>
    </row>
    <row r="29" spans="1:3">
      <c r="A29" s="4" t="s">
        <v>47</v>
      </c>
    </row>
    <row r="30" spans="1:3">
      <c r="A30" t="s">
        <v>76</v>
      </c>
      <c r="C30">
        <f>120/200</f>
        <v>0.6</v>
      </c>
    </row>
    <row r="33" spans="1:3">
      <c r="A33" s="4" t="s">
        <v>48</v>
      </c>
    </row>
    <row r="34" spans="1:3">
      <c r="A34" t="s">
        <v>77</v>
      </c>
      <c r="C34">
        <f>196/200</f>
        <v>0.98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A26" sqref="A26"/>
    </sheetView>
  </sheetViews>
  <sheetFormatPr defaultRowHeight="15"/>
  <sheetData>
    <row r="1" spans="1:9">
      <c r="A1" s="4" t="s">
        <v>28</v>
      </c>
    </row>
    <row r="2" spans="1:9">
      <c r="A2" s="4" t="s">
        <v>29</v>
      </c>
    </row>
    <row r="4" spans="1:9">
      <c r="A4" s="4" t="s">
        <v>30</v>
      </c>
      <c r="F4" t="s">
        <v>80</v>
      </c>
      <c r="I4" t="s">
        <v>84</v>
      </c>
    </row>
    <row r="5" spans="1:9">
      <c r="F5" t="s">
        <v>81</v>
      </c>
      <c r="I5" t="s">
        <v>85</v>
      </c>
    </row>
    <row r="6" spans="1:9">
      <c r="A6" s="4" t="s">
        <v>31</v>
      </c>
      <c r="F6" t="s">
        <v>82</v>
      </c>
    </row>
    <row r="7" spans="1:9">
      <c r="A7" t="s">
        <v>78</v>
      </c>
      <c r="B7">
        <f>6/9</f>
        <v>0.66666666666666663</v>
      </c>
    </row>
    <row r="9" spans="1:9">
      <c r="A9" s="4" t="s">
        <v>32</v>
      </c>
    </row>
    <row r="10" spans="1:9">
      <c r="A10" t="s">
        <v>79</v>
      </c>
      <c r="B10">
        <v>0.38</v>
      </c>
    </row>
    <row r="12" spans="1:9">
      <c r="A12" s="4" t="s">
        <v>33</v>
      </c>
    </row>
    <row r="13" spans="1:9">
      <c r="A13" t="s">
        <v>86</v>
      </c>
      <c r="B13">
        <f>2/6</f>
        <v>0.33333333333333331</v>
      </c>
    </row>
    <row r="15" spans="1:9">
      <c r="A15" s="4" t="s">
        <v>34</v>
      </c>
    </row>
    <row r="16" spans="1:9">
      <c r="A16" t="s">
        <v>78</v>
      </c>
      <c r="B16">
        <f>2/3</f>
        <v>0.66666666666666663</v>
      </c>
    </row>
    <row r="18" spans="1:2">
      <c r="A18" s="4" t="s">
        <v>35</v>
      </c>
    </row>
    <row r="19" spans="1:2">
      <c r="A19" s="6" t="s">
        <v>83</v>
      </c>
      <c r="B19">
        <f>1/6</f>
        <v>0.16666666666666666</v>
      </c>
    </row>
    <row r="22" spans="1:2">
      <c r="A22" s="4" t="s">
        <v>36</v>
      </c>
    </row>
    <row r="26" spans="1:2">
      <c r="A26" s="4" t="s">
        <v>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A13" sqref="A13"/>
    </sheetView>
  </sheetViews>
  <sheetFormatPr defaultRowHeight="15"/>
  <cols>
    <col min="1" max="1" width="13.140625" customWidth="1"/>
    <col min="2" max="2" width="10.7109375" bestFit="1" customWidth="1"/>
    <col min="3" max="3" width="10.42578125" bestFit="1" customWidth="1"/>
  </cols>
  <sheetData>
    <row r="1" spans="1:3">
      <c r="A1" s="7" t="s">
        <v>49</v>
      </c>
    </row>
    <row r="2" spans="1:3">
      <c r="A2" t="s">
        <v>50</v>
      </c>
    </row>
    <row r="4" spans="1:3">
      <c r="A4" s="3" t="s">
        <v>51</v>
      </c>
      <c r="B4" s="3" t="s">
        <v>53</v>
      </c>
      <c r="C4" s="8" t="s">
        <v>87</v>
      </c>
    </row>
    <row r="5" spans="1:3">
      <c r="A5" s="4" t="s">
        <v>52</v>
      </c>
      <c r="B5" s="4" t="s">
        <v>54</v>
      </c>
    </row>
    <row r="6" spans="1:3">
      <c r="A6">
        <v>0</v>
      </c>
      <c r="B6" s="2">
        <v>0.1</v>
      </c>
      <c r="C6" t="s">
        <v>88</v>
      </c>
    </row>
    <row r="7" spans="1:3">
      <c r="A7">
        <v>1000</v>
      </c>
      <c r="B7" s="2">
        <v>0.1</v>
      </c>
      <c r="C7" t="s">
        <v>89</v>
      </c>
    </row>
    <row r="8" spans="1:3">
      <c r="A8">
        <v>2000</v>
      </c>
      <c r="B8" s="2">
        <v>0.3</v>
      </c>
      <c r="C8" t="s">
        <v>90</v>
      </c>
    </row>
    <row r="9" spans="1:3">
      <c r="A9">
        <v>3000</v>
      </c>
      <c r="B9" s="2">
        <v>0.4</v>
      </c>
      <c r="C9" t="s">
        <v>91</v>
      </c>
    </row>
    <row r="10" spans="1:3">
      <c r="A10">
        <v>4000</v>
      </c>
      <c r="B10" s="2">
        <v>0.1</v>
      </c>
      <c r="C10" t="s">
        <v>92</v>
      </c>
    </row>
    <row r="11" spans="1:3">
      <c r="B11" s="2">
        <f>SUM(B6:B10)</f>
        <v>1</v>
      </c>
      <c r="C11">
        <v>2300</v>
      </c>
    </row>
    <row r="12" spans="1:3">
      <c r="A12" s="4" t="s">
        <v>55</v>
      </c>
    </row>
    <row r="13" spans="1:3">
      <c r="A13" s="4">
        <v>2300</v>
      </c>
    </row>
    <row r="15" spans="1:3">
      <c r="A15" s="4" t="s">
        <v>56</v>
      </c>
    </row>
    <row r="16" spans="1:3">
      <c r="A16" s="4" t="s">
        <v>57</v>
      </c>
    </row>
    <row r="18" spans="1:7">
      <c r="A18" t="s">
        <v>93</v>
      </c>
      <c r="B18">
        <f>2300*8</f>
        <v>18400</v>
      </c>
      <c r="D18" t="s">
        <v>97</v>
      </c>
      <c r="F18" s="4">
        <f>20000-18400</f>
        <v>1600</v>
      </c>
      <c r="G18" s="4" t="s">
        <v>98</v>
      </c>
    </row>
    <row r="19" spans="1:7">
      <c r="A19" t="s">
        <v>94</v>
      </c>
      <c r="B19">
        <f>2300*10</f>
        <v>23000</v>
      </c>
    </row>
    <row r="20" spans="1:7">
      <c r="A20" t="s">
        <v>95</v>
      </c>
      <c r="B20">
        <f>2000*8</f>
        <v>16000</v>
      </c>
    </row>
    <row r="21" spans="1:7">
      <c r="A21" t="s">
        <v>96</v>
      </c>
      <c r="B21">
        <f>2000*10</f>
        <v>20000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topLeftCell="A3" workbookViewId="0">
      <selection activeCell="A18" sqref="A18"/>
    </sheetView>
  </sheetViews>
  <sheetFormatPr defaultRowHeight="15"/>
  <sheetData>
    <row r="1" spans="1:4">
      <c r="A1" s="4" t="s">
        <v>99</v>
      </c>
    </row>
    <row r="3" spans="1:4">
      <c r="A3" s="4" t="s">
        <v>100</v>
      </c>
    </row>
    <row r="4" spans="1:4">
      <c r="A4" t="s">
        <v>105</v>
      </c>
    </row>
    <row r="5" spans="1:4">
      <c r="A5" t="s">
        <v>106</v>
      </c>
    </row>
    <row r="7" spans="1:4">
      <c r="A7" s="4" t="s">
        <v>101</v>
      </c>
    </row>
    <row r="8" spans="1:4">
      <c r="A8" t="s">
        <v>107</v>
      </c>
      <c r="B8" t="s">
        <v>110</v>
      </c>
    </row>
    <row r="9" spans="1:4">
      <c r="A9" s="9" t="s">
        <v>108</v>
      </c>
      <c r="B9" t="s">
        <v>111</v>
      </c>
    </row>
    <row r="10" spans="1:4">
      <c r="A10" s="9" t="s">
        <v>109</v>
      </c>
      <c r="B10" t="s">
        <v>112</v>
      </c>
      <c r="C10" s="4">
        <f>1-0.0668</f>
        <v>0.93320000000000003</v>
      </c>
      <c r="D10" s="10">
        <v>0.93320000000000003</v>
      </c>
    </row>
    <row r="12" spans="1:4">
      <c r="A12" s="4" t="s">
        <v>102</v>
      </c>
    </row>
    <row r="13" spans="1:4">
      <c r="A13" t="s">
        <v>113</v>
      </c>
      <c r="B13" t="s">
        <v>114</v>
      </c>
    </row>
    <row r="14" spans="1:4">
      <c r="A14" s="9" t="s">
        <v>108</v>
      </c>
      <c r="B14" t="s">
        <v>115</v>
      </c>
    </row>
    <row r="15" spans="1:4">
      <c r="A15" s="9" t="s">
        <v>109</v>
      </c>
      <c r="B15" t="s">
        <v>116</v>
      </c>
      <c r="C15" s="4">
        <f>1-0.0212</f>
        <v>0.9788</v>
      </c>
      <c r="D15" s="10">
        <v>0.9788</v>
      </c>
    </row>
    <row r="17" spans="1:1">
      <c r="A17" s="4" t="s">
        <v>103</v>
      </c>
    </row>
    <row r="24" spans="1:1">
      <c r="A24" s="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#1</vt:lpstr>
      <vt:lpstr>#2</vt:lpstr>
      <vt:lpstr>#3</vt:lpstr>
      <vt:lpstr>#4</vt:lpstr>
      <vt:lpstr>#5</vt:lpstr>
      <vt:lpstr>#6</vt:lpstr>
      <vt:lpstr>#7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dcterms:created xsi:type="dcterms:W3CDTF">2009-06-02T06:25:55Z</dcterms:created>
  <dcterms:modified xsi:type="dcterms:W3CDTF">2009-06-04T23:55:19Z</dcterms:modified>
</cp:coreProperties>
</file>