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roblem 9-5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<sst xmlns="http://schemas.openxmlformats.org/spreadsheetml/2006/main" count="49" uniqueCount="39">
  <si>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PROBLEM 9-5</t>
  </si>
  <si>
    <t>Given</t>
  </si>
  <si>
    <t>Solution Legend</t>
  </si>
  <si>
    <t>Tax Rate</t>
  </si>
  <si>
    <t>= Value given in problem</t>
  </si>
  <si>
    <t>Capital Expenditures in 2005</t>
  </si>
  <si>
    <t>and none thereafter</t>
  </si>
  <si>
    <t>= Formula/Calculation/Analysis required</t>
  </si>
  <si>
    <t>Weighted Average Cost of Capital</t>
  </si>
  <si>
    <t>= Qualitative analysis or Short answer required</t>
  </si>
  <si>
    <t>Project Pro Forma Income Statements</t>
  </si>
  <si>
    <t>Year</t>
  </si>
  <si>
    <t>Revenues</t>
  </si>
  <si>
    <t>Less:  Cost of Goods Sold</t>
  </si>
  <si>
    <t>Gross Profit</t>
  </si>
  <si>
    <t>Less:  Operating Expenses</t>
  </si>
  <si>
    <t>Less:  Depreciation Expense</t>
  </si>
  <si>
    <t>Net Operating Income</t>
  </si>
  <si>
    <t>Less:  Interest Expense</t>
  </si>
  <si>
    <t>Earnings before Taxes</t>
  </si>
  <si>
    <t xml:space="preserve"> </t>
  </si>
  <si>
    <t>Less:  Taxes</t>
  </si>
  <si>
    <t>Net Income</t>
  </si>
  <si>
    <t>Project Free Cash Flows</t>
  </si>
  <si>
    <t>NOPAT</t>
  </si>
  <si>
    <t>Plus:  Depreciation</t>
  </si>
  <si>
    <t>Less:  CAPEX</t>
  </si>
  <si>
    <t>Less:  Change in NWC</t>
  </si>
  <si>
    <t>Project Free Cash Flow</t>
  </si>
  <si>
    <t>Solution</t>
  </si>
  <si>
    <t>Invested Capital</t>
  </si>
  <si>
    <r>
      <t>a.</t>
    </r>
    <r>
      <rPr>
        <sz val="10"/>
        <rFont val="Arial"/>
        <family val="0"/>
      </rPr>
      <t xml:space="preserve"> What is the project's expected NPV? IRR?</t>
    </r>
  </si>
  <si>
    <t>NPV</t>
  </si>
  <si>
    <t>IRR</t>
  </si>
  <si>
    <r>
      <t xml:space="preserve">b. </t>
    </r>
    <r>
      <rPr>
        <sz val="10"/>
        <rFont val="Arial"/>
        <family val="0"/>
      </rPr>
      <t>Calculate the annual EVAs for 2006 through 2010.</t>
    </r>
  </si>
  <si>
    <t>Less:  Capital Charge</t>
  </si>
  <si>
    <t>EVA</t>
  </si>
  <si>
    <t>PV of EVAs</t>
  </si>
  <si>
    <r>
      <t xml:space="preserve">c. </t>
    </r>
    <r>
      <rPr>
        <sz val="10"/>
        <rFont val="Arial"/>
        <family val="0"/>
      </rPr>
      <t>How would your assessment of the project's worth be affected if the economic profit in 2006 and 2007 were both negative?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</si>
</sst>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_(* #,##0.0_);_(* \(#,##0.0\);_(* &quot;-&quot;?_);_(@_)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.0_);[Red]\(&quot;$&quot;#,##0.0\)"/>
    <numFmt numFmtId="175" formatCode="&quot;$&quot;#,##0.0000_);[Red]\(&quot;$&quot;#,##0.0000\)"/>
    <numFmt numFmtId="176" formatCode="&quot;$&quot;#,##0.000_);[Red]\(&quot;$&quot;#,##0.000\)"/>
    <numFmt numFmtId="177" formatCode="0.000%"/>
    <numFmt numFmtId="178" formatCode="_(* #,##0.000_);_(* \(#,##0.000\);_(* &quot;-&quot;??_);_(@_)"/>
    <numFmt numFmtId="179" formatCode="_(* #,##0.0000_);_(* \(#,##0.0000\);_(* &quot;-&quot;??_);_(@_)"/>
    <numFmt numFmtId="180" formatCode="_(&quot;$&quot;* #,##0.000_);_(&quot;$&quot;* \(#,##0.000\);_(&quot;$&quot;* &quot;-&quot;??_);_(@_)"/>
    <numFmt numFmtId="181" formatCode="_(&quot;$&quot;* #,##0.0000_);_(&quot;$&quot;* \(#,##0.0000\);_(&quot;$&quot;* &quot;-&quot;??_);_(@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9"/>
      <name val="Arial"/>
      <family val="0"/>
    </font>
    <font>
      <b/>
      <sz val="11"/>
      <color indexed="9"/>
      <name val="Arial"/>
      <family val="0"/>
    </font>
    <font>
      <sz val="11"/>
      <color indexed="9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7" fillId="0" borderId="0" xfId="0" applyFont="1" applyBorder="1" applyAlignment="1" quotePrefix="1">
      <alignment horizontal="left" vertical="center"/>
    </xf>
    <xf numFmtId="0" fontId="7" fillId="0" borderId="9" xfId="0" applyFont="1" applyBorder="1" applyAlignment="1" quotePrefix="1">
      <alignment horizontal="left" vertical="center"/>
    </xf>
    <xf numFmtId="0" fontId="0" fillId="3" borderId="10" xfId="0" applyFill="1" applyBorder="1" applyAlignment="1">
      <alignment/>
    </xf>
    <xf numFmtId="0" fontId="7" fillId="0" borderId="0" xfId="0" applyFont="1" applyBorder="1" applyAlignment="1" quotePrefix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4" borderId="11" xfId="0" applyFont="1" applyFill="1" applyBorder="1" applyAlignment="1">
      <alignment/>
    </xf>
    <xf numFmtId="0" fontId="7" fillId="0" borderId="12" xfId="0" applyFont="1" applyBorder="1" applyAlignment="1" quotePrefix="1">
      <alignment horizontal="left"/>
    </xf>
    <xf numFmtId="0" fontId="7" fillId="0" borderId="13" xfId="0" applyFont="1" applyBorder="1" applyAlignment="1" quotePrefix="1">
      <alignment horizontal="left"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Alignment="1">
      <alignment/>
    </xf>
    <xf numFmtId="0" fontId="7" fillId="0" borderId="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7" xfId="0" applyBorder="1" applyAlignment="1">
      <alignment horizontal="left" indent="1"/>
    </xf>
    <xf numFmtId="8" fontId="0" fillId="0" borderId="0" xfId="0" applyNumberFormat="1" applyAlignment="1">
      <alignment/>
    </xf>
    <xf numFmtId="0" fontId="0" fillId="0" borderId="7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7" fillId="0" borderId="7" xfId="0" applyFont="1" applyBorder="1" applyAlignment="1">
      <alignment horizontal="center"/>
    </xf>
    <xf numFmtId="44" fontId="0" fillId="0" borderId="0" xfId="0" applyNumberFormat="1" applyBorder="1" applyAlignment="1">
      <alignment/>
    </xf>
    <xf numFmtId="44" fontId="0" fillId="0" borderId="2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0" fillId="0" borderId="16" xfId="0" applyFont="1" applyBorder="1" applyAlignment="1">
      <alignment horizontal="left" indent="1"/>
    </xf>
    <xf numFmtId="0" fontId="4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/>
    </xf>
    <xf numFmtId="44" fontId="0" fillId="3" borderId="0" xfId="0" applyNumberFormat="1" applyFill="1" applyBorder="1" applyAlignment="1">
      <alignment/>
    </xf>
    <xf numFmtId="10" fontId="0" fillId="3" borderId="0" xfId="0" applyNumberFormat="1" applyFill="1" applyBorder="1" applyAlignment="1">
      <alignment/>
    </xf>
    <xf numFmtId="44" fontId="0" fillId="3" borderId="8" xfId="0" applyNumberFormat="1" applyFill="1" applyBorder="1" applyAlignment="1">
      <alignment/>
    </xf>
    <xf numFmtId="44" fontId="0" fillId="3" borderId="17" xfId="0" applyNumberFormat="1" applyFont="1" applyFill="1" applyBorder="1" applyAlignment="1">
      <alignment/>
    </xf>
    <xf numFmtId="44" fontId="0" fillId="3" borderId="18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0" borderId="7" xfId="0" applyFont="1" applyBorder="1" applyAlignment="1">
      <alignment horizontal="left" indent="1"/>
    </xf>
    <xf numFmtId="0" fontId="7" fillId="0" borderId="0" xfId="0" applyFont="1" applyBorder="1" applyAlignment="1">
      <alignment/>
    </xf>
    <xf numFmtId="0" fontId="0" fillId="4" borderId="7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0" fillId="4" borderId="15" xfId="0" applyFill="1" applyBorder="1" applyAlignment="1">
      <alignment wrapText="1"/>
    </xf>
    <xf numFmtId="10" fontId="0" fillId="5" borderId="0" xfId="0" applyNumberFormat="1" applyFill="1" applyBorder="1" applyAlignment="1">
      <alignment/>
    </xf>
    <xf numFmtId="6" fontId="0" fillId="5" borderId="0" xfId="0" applyNumberForma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10" xfId="0" applyFill="1" applyBorder="1" applyAlignment="1">
      <alignment/>
    </xf>
    <xf numFmtId="44" fontId="0" fillId="5" borderId="0" xfId="0" applyNumberFormat="1" applyFill="1" applyBorder="1" applyAlignment="1">
      <alignment/>
    </xf>
    <xf numFmtId="44" fontId="0" fillId="5" borderId="8" xfId="0" applyNumberFormat="1" applyFill="1" applyBorder="1" applyAlignment="1">
      <alignment/>
    </xf>
    <xf numFmtId="43" fontId="0" fillId="5" borderId="14" xfId="0" applyNumberFormat="1" applyFill="1" applyBorder="1" applyAlignment="1">
      <alignment/>
    </xf>
    <xf numFmtId="43" fontId="0" fillId="5" borderId="15" xfId="0" applyNumberFormat="1" applyFill="1" applyBorder="1" applyAlignment="1">
      <alignment/>
    </xf>
    <xf numFmtId="43" fontId="0" fillId="5" borderId="0" xfId="0" applyNumberFormat="1" applyFill="1" applyBorder="1" applyAlignment="1">
      <alignment/>
    </xf>
    <xf numFmtId="43" fontId="0" fillId="5" borderId="8" xfId="0" applyNumberFormat="1" applyFill="1" applyBorder="1" applyAlignment="1">
      <alignment/>
    </xf>
    <xf numFmtId="44" fontId="0" fillId="5" borderId="2" xfId="0" applyNumberFormat="1" applyFill="1" applyBorder="1" applyAlignment="1">
      <alignment/>
    </xf>
    <xf numFmtId="44" fontId="0" fillId="5" borderId="3" xfId="0" applyNumberFormat="1" applyFill="1" applyBorder="1" applyAlignment="1">
      <alignment/>
    </xf>
    <xf numFmtId="44" fontId="0" fillId="5" borderId="17" xfId="0" applyNumberFormat="1" applyFont="1" applyFill="1" applyBorder="1" applyAlignment="1">
      <alignment/>
    </xf>
    <xf numFmtId="44" fontId="0" fillId="5" borderId="18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56"/>
  <sheetViews>
    <sheetView tabSelected="1" workbookViewId="0" topLeftCell="A1">
      <selection activeCell="E31" sqref="E31"/>
    </sheetView>
  </sheetViews>
  <sheetFormatPr defaultColWidth="9.140625" defaultRowHeight="12.75"/>
  <cols>
    <col min="1" max="1" width="3.7109375" style="0" customWidth="1"/>
    <col min="2" max="2" width="29.421875" style="0" customWidth="1"/>
    <col min="3" max="3" width="15.8515625" style="0" customWidth="1"/>
    <col min="4" max="4" width="12.00390625" style="0" customWidth="1"/>
    <col min="5" max="5" width="13.421875" style="0" customWidth="1"/>
    <col min="6" max="6" width="15.00390625" style="0" customWidth="1"/>
    <col min="7" max="7" width="15.8515625" style="0" customWidth="1"/>
    <col min="8" max="8" width="14.421875" style="0" customWidth="1"/>
    <col min="9" max="11" width="8.8515625" style="0" customWidth="1"/>
    <col min="12" max="12" width="29.28125" style="0" customWidth="1"/>
    <col min="13" max="16384" width="8.8515625" style="0" customWidth="1"/>
  </cols>
  <sheetData>
    <row r="2" spans="2:8" ht="36" customHeight="1">
      <c r="B2" s="1" t="s">
        <v>0</v>
      </c>
      <c r="C2" s="2"/>
      <c r="D2" s="2"/>
      <c r="E2" s="2"/>
      <c r="F2" s="2"/>
      <c r="G2" s="2"/>
      <c r="H2" s="2"/>
    </row>
    <row r="3" ht="13.5" thickBot="1"/>
    <row r="4" spans="2:13" ht="18" customHeight="1">
      <c r="B4" s="3" t="s">
        <v>1</v>
      </c>
      <c r="C4" s="4"/>
      <c r="D4" s="5"/>
      <c r="E4" s="5"/>
      <c r="F4" s="5"/>
      <c r="G4" s="6"/>
      <c r="H4" s="7"/>
      <c r="J4" s="8" t="s">
        <v>2</v>
      </c>
      <c r="K4" s="9"/>
      <c r="L4" s="9"/>
      <c r="M4" s="10"/>
    </row>
    <row r="5" spans="2:13" ht="12.75">
      <c r="B5" s="11" t="s">
        <v>3</v>
      </c>
      <c r="C5" s="61">
        <v>0.3</v>
      </c>
      <c r="D5" s="12"/>
      <c r="E5" s="12"/>
      <c r="F5" s="12"/>
      <c r="G5" s="12"/>
      <c r="H5" s="13"/>
      <c r="J5" s="64"/>
      <c r="K5" s="14" t="s">
        <v>4</v>
      </c>
      <c r="L5" s="14"/>
      <c r="M5" s="15"/>
    </row>
    <row r="6" spans="2:13" ht="12.75">
      <c r="B6" s="11" t="s">
        <v>5</v>
      </c>
      <c r="C6" s="62">
        <v>-100000</v>
      </c>
      <c r="D6" s="12" t="s">
        <v>6</v>
      </c>
      <c r="E6" s="12"/>
      <c r="F6" s="12"/>
      <c r="G6" s="12"/>
      <c r="H6" s="13"/>
      <c r="J6" s="16"/>
      <c r="K6" s="17" t="s">
        <v>7</v>
      </c>
      <c r="L6" s="18"/>
      <c r="M6" s="19"/>
    </row>
    <row r="7" spans="2:13" ht="13.5" thickBot="1">
      <c r="B7" s="11" t="s">
        <v>8</v>
      </c>
      <c r="C7" s="63">
        <v>0.1124</v>
      </c>
      <c r="D7" s="12"/>
      <c r="E7" s="12"/>
      <c r="F7" s="12"/>
      <c r="G7" s="12"/>
      <c r="H7" s="13"/>
      <c r="J7" s="20"/>
      <c r="K7" s="21" t="s">
        <v>9</v>
      </c>
      <c r="L7" s="21"/>
      <c r="M7" s="22"/>
    </row>
    <row r="8" spans="2:13" s="26" customFormat="1" ht="12.75">
      <c r="B8" s="23"/>
      <c r="C8" s="24"/>
      <c r="D8" s="24"/>
      <c r="E8" s="24"/>
      <c r="F8" s="24"/>
      <c r="G8" s="24"/>
      <c r="H8" s="25"/>
      <c r="J8"/>
      <c r="K8"/>
      <c r="L8"/>
      <c r="M8"/>
    </row>
    <row r="9" spans="2:13" s="26" customFormat="1" ht="12.75">
      <c r="B9" s="27" t="s">
        <v>10</v>
      </c>
      <c r="C9" s="28"/>
      <c r="D9" s="28"/>
      <c r="E9" s="28"/>
      <c r="F9" s="28"/>
      <c r="G9" s="28"/>
      <c r="H9" s="29"/>
      <c r="J9"/>
      <c r="K9"/>
      <c r="L9"/>
      <c r="M9"/>
    </row>
    <row r="10" spans="2:8" ht="12.75">
      <c r="B10" s="11"/>
      <c r="C10" s="12"/>
      <c r="D10" s="30" t="s">
        <v>11</v>
      </c>
      <c r="E10" s="30"/>
      <c r="F10" s="30"/>
      <c r="G10" s="30"/>
      <c r="H10" s="31"/>
    </row>
    <row r="11" spans="2:8" ht="12.75">
      <c r="B11" s="11"/>
      <c r="C11" s="12"/>
      <c r="D11" s="32">
        <v>2006</v>
      </c>
      <c r="E11" s="32">
        <v>2007</v>
      </c>
      <c r="F11" s="32">
        <v>2008</v>
      </c>
      <c r="G11" s="32">
        <v>2009</v>
      </c>
      <c r="H11" s="33">
        <v>2010</v>
      </c>
    </row>
    <row r="12" spans="2:8" ht="12.75">
      <c r="B12" s="11" t="s">
        <v>12</v>
      </c>
      <c r="C12" s="12"/>
      <c r="D12" s="65">
        <v>100000</v>
      </c>
      <c r="E12" s="65">
        <v>105000</v>
      </c>
      <c r="F12" s="65">
        <v>110250</v>
      </c>
      <c r="G12" s="65">
        <v>115762.5</v>
      </c>
      <c r="H12" s="66">
        <v>121550.63</v>
      </c>
    </row>
    <row r="13" spans="2:8" ht="12.75">
      <c r="B13" s="11" t="s">
        <v>13</v>
      </c>
      <c r="C13" s="12"/>
      <c r="D13" s="67">
        <v>-40000</v>
      </c>
      <c r="E13" s="67">
        <v>-42000</v>
      </c>
      <c r="F13" s="67">
        <v>-44100</v>
      </c>
      <c r="G13" s="67">
        <v>-46305</v>
      </c>
      <c r="H13" s="68">
        <v>-48620.25</v>
      </c>
    </row>
    <row r="14" spans="2:8" ht="12.75">
      <c r="B14" s="34" t="s">
        <v>14</v>
      </c>
      <c r="C14" s="12"/>
      <c r="D14" s="65">
        <f>D12+D13</f>
        <v>60000</v>
      </c>
      <c r="E14" s="65">
        <f>E12+E13</f>
        <v>63000</v>
      </c>
      <c r="F14" s="65">
        <f>F12+F13</f>
        <v>66150</v>
      </c>
      <c r="G14" s="65">
        <f>G12+G13</f>
        <v>69457.5</v>
      </c>
      <c r="H14" s="66">
        <f>H12+H13</f>
        <v>72930.38</v>
      </c>
    </row>
    <row r="15" spans="2:8" ht="12.75">
      <c r="B15" s="11" t="s">
        <v>15</v>
      </c>
      <c r="C15" s="12"/>
      <c r="D15" s="69">
        <v>-20000</v>
      </c>
      <c r="E15" s="69">
        <v>-21000</v>
      </c>
      <c r="F15" s="69">
        <v>-22050</v>
      </c>
      <c r="G15" s="69">
        <v>-23152.5</v>
      </c>
      <c r="H15" s="70">
        <v>-24310.13</v>
      </c>
    </row>
    <row r="16" spans="2:8" ht="12.75">
      <c r="B16" s="11" t="s">
        <v>16</v>
      </c>
      <c r="C16" s="12"/>
      <c r="D16" s="69">
        <v>-20000</v>
      </c>
      <c r="E16" s="69">
        <v>-20000</v>
      </c>
      <c r="F16" s="69">
        <v>-20000</v>
      </c>
      <c r="G16" s="69">
        <v>-20000</v>
      </c>
      <c r="H16" s="70">
        <v>-20000</v>
      </c>
    </row>
    <row r="17" spans="2:8" ht="12.75">
      <c r="B17" s="34" t="s">
        <v>17</v>
      </c>
      <c r="C17" s="12"/>
      <c r="D17" s="71">
        <f>SUM(D14:D16)</f>
        <v>20000</v>
      </c>
      <c r="E17" s="71">
        <f>SUM(E14:E16)</f>
        <v>22000</v>
      </c>
      <c r="F17" s="71">
        <f>SUM(F14:F16)</f>
        <v>24100</v>
      </c>
      <c r="G17" s="71">
        <f>SUM(G14:G16)</f>
        <v>26305</v>
      </c>
      <c r="H17" s="72">
        <f>SUM(H14:H16)</f>
        <v>28620.25</v>
      </c>
    </row>
    <row r="18" spans="2:8" ht="12.75">
      <c r="B18" s="11" t="s">
        <v>18</v>
      </c>
      <c r="C18" s="12"/>
      <c r="D18" s="67">
        <v>-3200</v>
      </c>
      <c r="E18" s="67">
        <v>-3200</v>
      </c>
      <c r="F18" s="67">
        <v>-3200</v>
      </c>
      <c r="G18" s="67">
        <v>-3200</v>
      </c>
      <c r="H18" s="68">
        <v>-3200</v>
      </c>
    </row>
    <row r="19" spans="2:11" ht="12.75">
      <c r="B19" s="34" t="s">
        <v>19</v>
      </c>
      <c r="C19" s="12"/>
      <c r="D19" s="65">
        <f>SUM(D17:D18)</f>
        <v>16800</v>
      </c>
      <c r="E19" s="65">
        <v>18800</v>
      </c>
      <c r="F19" s="65">
        <v>20900</v>
      </c>
      <c r="G19" s="65">
        <v>23105</v>
      </c>
      <c r="H19" s="66">
        <v>25420.25</v>
      </c>
      <c r="I19" s="35" t="s">
        <v>20</v>
      </c>
      <c r="J19" s="35" t="s">
        <v>20</v>
      </c>
      <c r="K19" s="35" t="s">
        <v>20</v>
      </c>
    </row>
    <row r="20" spans="2:8" ht="12.75">
      <c r="B20" s="11" t="s">
        <v>21</v>
      </c>
      <c r="C20" s="12"/>
      <c r="D20" s="69">
        <v>-5040</v>
      </c>
      <c r="E20" s="69">
        <v>-5640</v>
      </c>
      <c r="F20" s="69">
        <v>-6270</v>
      </c>
      <c r="G20" s="69">
        <v>-6931.5</v>
      </c>
      <c r="H20" s="70">
        <v>-7626.08</v>
      </c>
    </row>
    <row r="21" spans="2:8" ht="13.5" thickBot="1">
      <c r="B21" s="36" t="s">
        <v>22</v>
      </c>
      <c r="C21" s="37"/>
      <c r="D21" s="73">
        <f>SUM(D19:D20)</f>
        <v>11760</v>
      </c>
      <c r="E21" s="73">
        <f>SUM(E19:E20)</f>
        <v>13160</v>
      </c>
      <c r="F21" s="73">
        <f>SUM(F19:F20)</f>
        <v>14630</v>
      </c>
      <c r="G21" s="73">
        <f>SUM(G19:G20)</f>
        <v>16173.5</v>
      </c>
      <c r="H21" s="74">
        <f>SUM(H19:H20)</f>
        <v>17794.17</v>
      </c>
    </row>
    <row r="22" spans="2:8" ht="13.5" thickTop="1">
      <c r="B22" s="11"/>
      <c r="C22" s="12"/>
      <c r="D22" s="12"/>
      <c r="E22" s="12"/>
      <c r="F22" s="12"/>
      <c r="G22" s="12"/>
      <c r="H22" s="13"/>
    </row>
    <row r="23" spans="2:8" ht="12.75">
      <c r="B23" s="11"/>
      <c r="C23" s="12"/>
      <c r="D23" s="12"/>
      <c r="E23" s="12"/>
      <c r="F23" s="12"/>
      <c r="G23" s="12"/>
      <c r="H23" s="13"/>
    </row>
    <row r="24" spans="2:8" ht="12.75">
      <c r="B24" s="38" t="s">
        <v>23</v>
      </c>
      <c r="C24" s="30"/>
      <c r="D24" s="30"/>
      <c r="E24" s="30"/>
      <c r="F24" s="30"/>
      <c r="G24" s="30"/>
      <c r="H24" s="31"/>
    </row>
    <row r="25" spans="2:8" ht="12.75">
      <c r="B25" s="11"/>
      <c r="C25" s="30" t="s">
        <v>11</v>
      </c>
      <c r="D25" s="30"/>
      <c r="E25" s="30"/>
      <c r="F25" s="30"/>
      <c r="G25" s="30"/>
      <c r="H25" s="31"/>
    </row>
    <row r="26" spans="2:8" ht="12.75">
      <c r="B26" s="11"/>
      <c r="C26" s="32">
        <v>2005</v>
      </c>
      <c r="D26" s="32">
        <v>2006</v>
      </c>
      <c r="E26" s="32">
        <v>2007</v>
      </c>
      <c r="F26" s="32">
        <v>2008</v>
      </c>
      <c r="G26" s="32">
        <v>2009</v>
      </c>
      <c r="H26" s="33">
        <v>2010</v>
      </c>
    </row>
    <row r="27" spans="2:8" ht="12.75">
      <c r="B27" s="11" t="s">
        <v>17</v>
      </c>
      <c r="C27" s="39"/>
      <c r="D27" s="65">
        <f>D17</f>
        <v>20000</v>
      </c>
      <c r="E27" s="65">
        <f>E17</f>
        <v>22000</v>
      </c>
      <c r="F27" s="65">
        <f>F17</f>
        <v>24100</v>
      </c>
      <c r="G27" s="65">
        <f>G17</f>
        <v>26305</v>
      </c>
      <c r="H27" s="66">
        <f>H17</f>
        <v>28620.25</v>
      </c>
    </row>
    <row r="28" spans="2:8" ht="12.75">
      <c r="B28" s="11" t="s">
        <v>21</v>
      </c>
      <c r="C28" s="12"/>
      <c r="D28" s="69">
        <f>-$C$5*D27</f>
        <v>-6000</v>
      </c>
      <c r="E28" s="69">
        <f>-$C$5*E27</f>
        <v>-6600</v>
      </c>
      <c r="F28" s="69">
        <f>-$C$5*F27</f>
        <v>-7230</v>
      </c>
      <c r="G28" s="69">
        <f>-$C$5*G27</f>
        <v>-7891.5</v>
      </c>
      <c r="H28" s="70">
        <f>-$C$5*H27</f>
        <v>-8586.074999999999</v>
      </c>
    </row>
    <row r="29" spans="2:8" ht="12.75">
      <c r="B29" s="34" t="s">
        <v>24</v>
      </c>
      <c r="C29" s="40"/>
      <c r="D29" s="71">
        <f>D27+D28</f>
        <v>14000</v>
      </c>
      <c r="E29" s="71">
        <f>E27+E28</f>
        <v>15400</v>
      </c>
      <c r="F29" s="71">
        <f>F27+F28</f>
        <v>16870</v>
      </c>
      <c r="G29" s="71">
        <f>G27+G28</f>
        <v>18413.5</v>
      </c>
      <c r="H29" s="72">
        <f>H27+H28</f>
        <v>20034.175000000003</v>
      </c>
    </row>
    <row r="30" spans="2:8" ht="12.75">
      <c r="B30" s="11" t="s">
        <v>25</v>
      </c>
      <c r="C30" s="41"/>
      <c r="D30" s="69">
        <f>-D16</f>
        <v>20000</v>
      </c>
      <c r="E30" s="69">
        <f>-E16</f>
        <v>20000</v>
      </c>
      <c r="F30" s="69">
        <f>-F16</f>
        <v>20000</v>
      </c>
      <c r="G30" s="69">
        <f>-G16</f>
        <v>20000</v>
      </c>
      <c r="H30" s="70">
        <f>-H16</f>
        <v>20000</v>
      </c>
    </row>
    <row r="31" spans="2:8" ht="12.75">
      <c r="B31" s="11" t="s">
        <v>26</v>
      </c>
      <c r="C31" s="69">
        <v>-100000</v>
      </c>
      <c r="D31" s="69">
        <v>0</v>
      </c>
      <c r="E31" s="69">
        <v>0</v>
      </c>
      <c r="F31" s="69">
        <v>0</v>
      </c>
      <c r="G31" s="69">
        <v>0</v>
      </c>
      <c r="H31" s="70">
        <v>0</v>
      </c>
    </row>
    <row r="32" spans="2:8" ht="12.75">
      <c r="B32" s="11" t="s">
        <v>27</v>
      </c>
      <c r="C32" s="69">
        <v>-5000</v>
      </c>
      <c r="D32" s="69">
        <v>-250</v>
      </c>
      <c r="E32" s="69">
        <v>-262.5</v>
      </c>
      <c r="F32" s="69">
        <v>-275.63</v>
      </c>
      <c r="G32" s="69">
        <v>-289.41</v>
      </c>
      <c r="H32" s="70">
        <v>6077.53</v>
      </c>
    </row>
    <row r="33" spans="2:8" ht="13.5" thickBot="1">
      <c r="B33" s="42" t="s">
        <v>28</v>
      </c>
      <c r="C33" s="73">
        <v>-105000</v>
      </c>
      <c r="D33" s="73">
        <v>33750</v>
      </c>
      <c r="E33" s="73">
        <v>35137.5</v>
      </c>
      <c r="F33" s="73">
        <v>36594.38</v>
      </c>
      <c r="G33" s="73">
        <v>38124.09</v>
      </c>
      <c r="H33" s="74">
        <v>46111.71</v>
      </c>
    </row>
    <row r="34" ht="13.5" thickTop="1"/>
    <row r="35" spans="2:8" ht="18" customHeight="1">
      <c r="B35" s="3" t="s">
        <v>29</v>
      </c>
      <c r="C35" s="4"/>
      <c r="D35" s="4"/>
      <c r="E35" s="4"/>
      <c r="F35" s="4"/>
      <c r="G35" s="4"/>
      <c r="H35" s="43"/>
    </row>
    <row r="36" spans="2:9" ht="12.75">
      <c r="B36" s="11"/>
      <c r="C36" s="12"/>
      <c r="D36" s="30" t="s">
        <v>11</v>
      </c>
      <c r="E36" s="30"/>
      <c r="F36" s="30"/>
      <c r="G36" s="30"/>
      <c r="H36" s="31"/>
      <c r="I36" s="44"/>
    </row>
    <row r="37" spans="2:8" ht="12.75">
      <c r="B37" s="11"/>
      <c r="C37" s="45"/>
      <c r="D37" s="32">
        <v>2006</v>
      </c>
      <c r="E37" s="32">
        <v>2007</v>
      </c>
      <c r="F37" s="32">
        <v>2008</v>
      </c>
      <c r="G37" s="32">
        <v>2009</v>
      </c>
      <c r="H37" s="33">
        <v>2010</v>
      </c>
    </row>
    <row r="38" spans="2:8" ht="12.75">
      <c r="B38" s="11" t="s">
        <v>30</v>
      </c>
      <c r="C38" s="12"/>
      <c r="D38" s="65">
        <v>105000</v>
      </c>
      <c r="E38" s="65">
        <v>85250</v>
      </c>
      <c r="F38" s="65">
        <v>65513</v>
      </c>
      <c r="G38" s="65">
        <v>45788</v>
      </c>
      <c r="H38" s="66">
        <v>26078</v>
      </c>
    </row>
    <row r="39" spans="2:8" ht="12.75">
      <c r="B39" s="11"/>
      <c r="C39" s="12"/>
      <c r="D39" s="12"/>
      <c r="E39" s="12"/>
      <c r="F39" s="12"/>
      <c r="G39" s="12"/>
      <c r="H39" s="13"/>
    </row>
    <row r="40" spans="2:8" ht="12.75">
      <c r="B40" s="46" t="s">
        <v>31</v>
      </c>
      <c r="C40" s="12"/>
      <c r="D40" s="12"/>
      <c r="E40" s="12"/>
      <c r="F40" s="12" t="s">
        <v>20</v>
      </c>
      <c r="G40" s="12"/>
      <c r="H40" s="13"/>
    </row>
    <row r="41" spans="2:8" ht="12.75">
      <c r="B41" s="11" t="s">
        <v>32</v>
      </c>
      <c r="C41" s="47"/>
      <c r="D41" s="12"/>
      <c r="E41" s="12"/>
      <c r="F41" s="12"/>
      <c r="G41" s="12"/>
      <c r="H41" s="13"/>
    </row>
    <row r="42" spans="2:8" ht="12.75">
      <c r="B42" s="11" t="s">
        <v>33</v>
      </c>
      <c r="C42" s="48"/>
      <c r="D42" s="12"/>
      <c r="E42" s="12"/>
      <c r="F42" s="12"/>
      <c r="G42" s="12"/>
      <c r="H42" s="13"/>
    </row>
    <row r="43" spans="2:8" ht="12.75">
      <c r="B43" s="11"/>
      <c r="C43" s="12"/>
      <c r="D43" s="12"/>
      <c r="E43" s="12"/>
      <c r="F43" s="12"/>
      <c r="G43" s="12"/>
      <c r="H43" s="13"/>
    </row>
    <row r="44" spans="2:8" ht="12.75">
      <c r="B44" s="46" t="s">
        <v>34</v>
      </c>
      <c r="C44" s="12"/>
      <c r="D44" s="12"/>
      <c r="E44" s="12"/>
      <c r="F44" s="12"/>
      <c r="G44" s="12"/>
      <c r="H44" s="13"/>
    </row>
    <row r="45" spans="2:8" ht="12.75">
      <c r="B45" s="11"/>
      <c r="C45" s="45"/>
      <c r="D45" s="30" t="s">
        <v>11</v>
      </c>
      <c r="E45" s="30"/>
      <c r="F45" s="30"/>
      <c r="G45" s="30"/>
      <c r="H45" s="31"/>
    </row>
    <row r="46" spans="2:8" ht="12.75">
      <c r="B46" s="11"/>
      <c r="C46" s="45"/>
      <c r="D46" s="32">
        <v>2006</v>
      </c>
      <c r="E46" s="32">
        <v>2007</v>
      </c>
      <c r="F46" s="32">
        <v>2008</v>
      </c>
      <c r="G46" s="32">
        <v>2009</v>
      </c>
      <c r="H46" s="33">
        <v>2010</v>
      </c>
    </row>
    <row r="47" spans="2:8" ht="12.75">
      <c r="B47" s="11" t="s">
        <v>30</v>
      </c>
      <c r="C47" s="12"/>
      <c r="D47" s="65">
        <f>D38</f>
        <v>105000</v>
      </c>
      <c r="E47" s="65">
        <f>E38</f>
        <v>85250</v>
      </c>
      <c r="F47" s="65">
        <f>F38</f>
        <v>65513</v>
      </c>
      <c r="G47" s="65">
        <f>G38</f>
        <v>45788</v>
      </c>
      <c r="H47" s="66">
        <f>H38</f>
        <v>26078</v>
      </c>
    </row>
    <row r="48" spans="2:8" ht="12.75">
      <c r="B48" s="11" t="s">
        <v>24</v>
      </c>
      <c r="C48" s="12"/>
      <c r="D48" s="47"/>
      <c r="E48" s="47"/>
      <c r="F48" s="47"/>
      <c r="G48" s="47"/>
      <c r="H48" s="49"/>
    </row>
    <row r="49" spans="2:8" ht="12.75">
      <c r="B49" s="11" t="s">
        <v>35</v>
      </c>
      <c r="C49" s="12"/>
      <c r="D49" s="47"/>
      <c r="E49" s="47"/>
      <c r="F49" s="47"/>
      <c r="G49" s="47"/>
      <c r="H49" s="49"/>
    </row>
    <row r="50" spans="2:8" s="52" customFormat="1" ht="13.5" thickBot="1">
      <c r="B50" s="36" t="s">
        <v>36</v>
      </c>
      <c r="C50" s="37"/>
      <c r="D50" s="50"/>
      <c r="E50" s="50"/>
      <c r="F50" s="50"/>
      <c r="G50" s="50"/>
      <c r="H50" s="51"/>
    </row>
    <row r="51" spans="2:8" ht="13.5" thickTop="1">
      <c r="B51" s="53"/>
      <c r="C51" s="54"/>
      <c r="D51" s="12"/>
      <c r="E51" s="12"/>
      <c r="F51" s="12"/>
      <c r="G51" s="12"/>
      <c r="H51" s="13"/>
    </row>
    <row r="52" spans="2:8" ht="12.75">
      <c r="B52" s="11" t="s">
        <v>37</v>
      </c>
      <c r="C52" s="47"/>
      <c r="D52" s="12"/>
      <c r="E52" s="12"/>
      <c r="F52" s="12"/>
      <c r="G52" s="12"/>
      <c r="H52" s="13"/>
    </row>
    <row r="53" spans="2:8" ht="12.75">
      <c r="B53" s="11"/>
      <c r="C53" s="12"/>
      <c r="D53" s="12"/>
      <c r="E53" s="12"/>
      <c r="F53" s="12"/>
      <c r="G53" s="12"/>
      <c r="H53" s="13"/>
    </row>
    <row r="54" spans="2:8" ht="12.75">
      <c r="B54" s="46" t="s">
        <v>38</v>
      </c>
      <c r="C54" s="12"/>
      <c r="D54" s="12"/>
      <c r="E54" s="12"/>
      <c r="F54" s="12"/>
      <c r="G54" s="12"/>
      <c r="H54" s="13"/>
    </row>
    <row r="55" spans="2:8" ht="12.75">
      <c r="B55" s="55"/>
      <c r="C55" s="56"/>
      <c r="D55" s="56"/>
      <c r="E55" s="56"/>
      <c r="F55" s="56"/>
      <c r="G55" s="56"/>
      <c r="H55" s="57"/>
    </row>
    <row r="56" spans="2:8" ht="12.75">
      <c r="B56" s="58"/>
      <c r="C56" s="59"/>
      <c r="D56" s="59"/>
      <c r="E56" s="59"/>
      <c r="F56" s="59"/>
      <c r="G56" s="59"/>
      <c r="H56" s="60"/>
    </row>
  </sheetData>
  <mergeCells count="13">
    <mergeCell ref="B55:H56"/>
    <mergeCell ref="B35:H35"/>
    <mergeCell ref="B2:H2"/>
    <mergeCell ref="D36:H36"/>
    <mergeCell ref="D45:H45"/>
    <mergeCell ref="D10:H10"/>
    <mergeCell ref="C25:H25"/>
    <mergeCell ref="B24:H24"/>
    <mergeCell ref="B9:H9"/>
    <mergeCell ref="J4:M4"/>
    <mergeCell ref="K5:M5"/>
    <mergeCell ref="K7:M7"/>
    <mergeCell ref="B4:H4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Dell_Owner</dc:creator>
  <cp:keywords/>
  <dc:description/>
  <cp:lastModifiedBy>Dell_Owner</cp:lastModifiedBy>
  <dcterms:created xsi:type="dcterms:W3CDTF">2009-04-18T17:35:13Z</dcterms:created>
  <dcterms:modified xsi:type="dcterms:W3CDTF">2009-04-18T17:36:23Z</dcterms:modified>
  <cp:category/>
  <cp:version/>
  <cp:contentType/>
  <cp:contentStatus/>
</cp:coreProperties>
</file>