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1" authorId="0">
      <text>
        <r>
          <rPr>
            <b/>
            <sz val="8"/>
            <rFont val="Tahoma"/>
            <family val="2"/>
          </rPr>
          <t xml:space="preserve">Cost of sales+Closing      -Opening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<sst xmlns="http://schemas.openxmlformats.org/spreadsheetml/2006/main" count="57" uniqueCount="52">
  <si>
    <t>a. Calculate purchases, gross margin, inventory turn days, accounts receivable turn days,</t>
  </si>
  <si>
    <t>and accounts payable turn days for the years ended 20x2, 20x3, 20x4, 20x5</t>
  </si>
  <si>
    <t>20X2</t>
  </si>
  <si>
    <t>20X3</t>
  </si>
  <si>
    <t>20X4</t>
  </si>
  <si>
    <t>20X5</t>
  </si>
  <si>
    <t>Cost of Sales</t>
  </si>
  <si>
    <t>Opening Inventory</t>
  </si>
  <si>
    <t>Closing Inventory</t>
  </si>
  <si>
    <t xml:space="preserve">Purchase </t>
  </si>
  <si>
    <t>Gross Margin</t>
  </si>
  <si>
    <t>(Gross Margin/Sales)</t>
  </si>
  <si>
    <t>Gross Margin%</t>
  </si>
  <si>
    <t>Sales</t>
  </si>
  <si>
    <t>Inventory turn days</t>
  </si>
  <si>
    <t>Average Inventory</t>
  </si>
  <si>
    <t>(Average Inventory/Daily Cost of  Sales)</t>
  </si>
  <si>
    <t>Daily Cost of Sales</t>
  </si>
  <si>
    <t>Receivables turn days</t>
  </si>
  <si>
    <t>Receivables</t>
  </si>
  <si>
    <t>Daily  Sales</t>
  </si>
  <si>
    <t>(Receivables/Daily  Sales)</t>
  </si>
  <si>
    <t>(Accounts Payables/Daily  Purchases)</t>
  </si>
  <si>
    <t>Accounts Payables</t>
  </si>
  <si>
    <t>Daily  Purchases</t>
  </si>
  <si>
    <t>Payables turn days</t>
  </si>
  <si>
    <t>b. Describe the trends identified by performing analytical procedures in the gross operating</t>
  </si>
  <si>
    <t>cycle, the net operating cycle, and gross margin.</t>
  </si>
  <si>
    <t>Gross Operating Cycle</t>
  </si>
  <si>
    <t xml:space="preserve"> =Inventory turn days + Receivable Turn days</t>
  </si>
  <si>
    <t>There is a trend of increase in Gross operating cycle which indicates inefficiency in working capital management</t>
  </si>
  <si>
    <t xml:space="preserve">Net Operating cycle </t>
  </si>
  <si>
    <t xml:space="preserve"> =Gross Operating cycle- Accounts payable turnover</t>
  </si>
  <si>
    <t>There is a trend of increase in Net operating cycle which indicates inefficiency in net working capital management</t>
  </si>
  <si>
    <t xml:space="preserve"> c. If tolerable misstatement is $45,000 for inventory, develop an expectation range for</t>
  </si>
  <si>
    <t>inventory turn days.</t>
  </si>
  <si>
    <t>d. With respect to inventory, what might these trends indicate about the potential misstatement</t>
  </si>
  <si>
    <t>in inventory?</t>
  </si>
  <si>
    <t>This is with reference to 2nd table that is the below table</t>
  </si>
  <si>
    <t xml:space="preserve">         c and d is reference to the first table or the above table</t>
  </si>
  <si>
    <t xml:space="preserve">  </t>
  </si>
  <si>
    <t>X2</t>
  </si>
  <si>
    <t>X3</t>
  </si>
  <si>
    <t>X4</t>
  </si>
  <si>
    <t>X5</t>
  </si>
  <si>
    <t xml:space="preserve">I am taking Inventory adjustment for Building supply revenues </t>
  </si>
  <si>
    <t>(Sales- Gross Margin)</t>
  </si>
  <si>
    <t>Inventory</t>
  </si>
  <si>
    <t xml:space="preserve">Additional Inventory </t>
  </si>
  <si>
    <t>New Inventory</t>
  </si>
  <si>
    <t>New Inventory turn (days)</t>
  </si>
  <si>
    <t>These trends indicate there is inefficiency in the inventory management  and will increase the operating cycle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</si>
</sst>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Palatino-Roman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23" fillId="19" borderId="0" xfId="0" applyFont="1" applyFill="1" applyAlignment="1">
      <alignment/>
    </xf>
    <xf numFmtId="2" fontId="23" fillId="19" borderId="0" xfId="0" applyNumberFormat="1" applyFont="1" applyFill="1" applyAlignment="1">
      <alignment/>
    </xf>
    <xf numFmtId="1" fontId="23" fillId="19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10</xdr:row>
      <xdr:rowOff>161925</xdr:rowOff>
    </xdr:from>
    <xdr:to>
      <xdr:col>9</xdr:col>
      <xdr:colOff>76200</xdr:colOff>
      <xdr:row>18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81175"/>
          <a:ext cx="6400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857250</xdr:colOff>
      <xdr:row>75</xdr:row>
      <xdr:rowOff>104775</xdr:rowOff>
    </xdr:from>
    <xdr:to>
      <xdr:col>10</xdr:col>
      <xdr:colOff>514350</xdr:colOff>
      <xdr:row>84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2249150"/>
          <a:ext cx="6086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2:H109"/>
  <sheetViews>
    <sheetView tabSelected="1" zoomScalePageLayoutView="0" workbookViewId="0" topLeftCell="A37">
      <selection activeCell="H51" sqref="H51"/>
    </sheetView>
  </sheetViews>
  <sheetFormatPr defaultColWidth="9.140625" defaultRowHeight="12.75"/>
  <cols>
    <col min="3" max="3" width="28.140625" style="0" customWidth="1"/>
    <col min="6" max="6" width="11.00390625" style="0" customWidth="1"/>
    <col min="7" max="7" width="11.57421875" style="0" customWidth="1"/>
  </cols>
  <sheetData>
    <row r="22" ht="12.75">
      <c r="B22" s="3" t="s">
        <v>0</v>
      </c>
    </row>
    <row r="23" ht="12.75">
      <c r="B23" s="3" t="s">
        <v>1</v>
      </c>
    </row>
    <row r="24" ht="12.75">
      <c r="C24" t="s">
        <v>38</v>
      </c>
    </row>
    <row r="26" spans="4:7" ht="12.75">
      <c r="D26" t="s">
        <v>2</v>
      </c>
      <c r="E26" t="s">
        <v>3</v>
      </c>
      <c r="F26" t="s">
        <v>4</v>
      </c>
      <c r="G26" t="s">
        <v>5</v>
      </c>
    </row>
    <row r="27" spans="3:7" ht="12.75">
      <c r="C27" t="s">
        <v>6</v>
      </c>
      <c r="D27">
        <v>2691</v>
      </c>
      <c r="E27">
        <v>2399</v>
      </c>
      <c r="F27">
        <v>2095</v>
      </c>
      <c r="G27">
        <v>1859</v>
      </c>
    </row>
    <row r="28" spans="3:7" ht="12.75">
      <c r="C28" t="s">
        <v>7</v>
      </c>
      <c r="D28">
        <v>1025</v>
      </c>
      <c r="E28">
        <v>1327</v>
      </c>
      <c r="F28">
        <v>1099</v>
      </c>
      <c r="G28">
        <v>1003</v>
      </c>
    </row>
    <row r="29" spans="3:7" ht="12.75">
      <c r="C29" t="s">
        <v>8</v>
      </c>
      <c r="D29">
        <v>1327</v>
      </c>
      <c r="E29">
        <v>1099</v>
      </c>
      <c r="F29">
        <v>1003</v>
      </c>
      <c r="G29">
        <v>1027</v>
      </c>
    </row>
    <row r="31" spans="3:7" ht="12.75">
      <c r="C31" t="s">
        <v>9</v>
      </c>
      <c r="D31">
        <f>D27+D29-D28</f>
        <v>2993</v>
      </c>
      <c r="E31">
        <f>E27+E29-E28</f>
        <v>2171</v>
      </c>
      <c r="F31">
        <f>F27+F29-F28</f>
        <v>1999</v>
      </c>
      <c r="G31">
        <f>G27+G29-G28</f>
        <v>1883</v>
      </c>
    </row>
    <row r="33" spans="3:7" ht="12.75">
      <c r="C33" t="s">
        <v>13</v>
      </c>
      <c r="D33">
        <v>5638</v>
      </c>
      <c r="E33">
        <v>4623</v>
      </c>
      <c r="F33">
        <v>4022</v>
      </c>
      <c r="G33">
        <v>3905</v>
      </c>
    </row>
    <row r="34" spans="3:7" ht="12.75">
      <c r="C34" t="s">
        <v>10</v>
      </c>
      <c r="D34">
        <f>D33-D27</f>
        <v>2947</v>
      </c>
      <c r="E34">
        <f>E33-E27</f>
        <v>2224</v>
      </c>
      <c r="F34">
        <f>F33-F27</f>
        <v>1927</v>
      </c>
      <c r="G34">
        <f>G33-G27</f>
        <v>2046</v>
      </c>
    </row>
    <row r="35" spans="3:7" ht="12.75">
      <c r="C35" t="s">
        <v>12</v>
      </c>
      <c r="D35" s="4">
        <f>D34/D33</f>
        <v>0.5227030862007804</v>
      </c>
      <c r="E35" s="4">
        <f>E34/E33</f>
        <v>0.48107289638762707</v>
      </c>
      <c r="F35" s="4">
        <f>F34/F33</f>
        <v>0.4791148682247638</v>
      </c>
      <c r="G35" s="4">
        <f>G34/G33</f>
        <v>0.523943661971831</v>
      </c>
    </row>
    <row r="36" ht="12.75">
      <c r="C36" t="s">
        <v>11</v>
      </c>
    </row>
    <row r="38" spans="3:7" ht="12.75">
      <c r="C38" s="1" t="s">
        <v>14</v>
      </c>
      <c r="D38" s="7">
        <f>D41/D42</f>
        <v>159.50947603121514</v>
      </c>
      <c r="E38" s="7">
        <f>E41/E42</f>
        <v>184.55398082534387</v>
      </c>
      <c r="F38" s="7">
        <f>F41/F42</f>
        <v>183.10978520286395</v>
      </c>
      <c r="G38" s="7">
        <f>G41/G42</f>
        <v>199.28725121032815</v>
      </c>
    </row>
    <row r="39" ht="12.75">
      <c r="C39" t="s">
        <v>16</v>
      </c>
    </row>
    <row r="41" spans="3:7" ht="12.75">
      <c r="C41" t="s">
        <v>15</v>
      </c>
      <c r="D41">
        <f>(D28+D29)/2</f>
        <v>1176</v>
      </c>
      <c r="E41">
        <f>(E28+E29)/2</f>
        <v>1213</v>
      </c>
      <c r="F41">
        <f>(F28+F29)/2</f>
        <v>1051</v>
      </c>
      <c r="G41">
        <f>(G28+G29)/2</f>
        <v>1015</v>
      </c>
    </row>
    <row r="42" spans="3:7" ht="12.75">
      <c r="C42" t="s">
        <v>17</v>
      </c>
      <c r="D42" s="6">
        <f>D27/365</f>
        <v>7.372602739726028</v>
      </c>
      <c r="E42" s="6">
        <f>E27/365</f>
        <v>6.572602739726028</v>
      </c>
      <c r="F42" s="6">
        <f>F27/365</f>
        <v>5.739726027397261</v>
      </c>
      <c r="G42" s="6">
        <f>G27/365</f>
        <v>5.093150684931507</v>
      </c>
    </row>
    <row r="44" spans="3:7" ht="12.75">
      <c r="C44" s="1" t="s">
        <v>18</v>
      </c>
      <c r="D44" s="7">
        <f>D47/D48</f>
        <v>86.42692444129125</v>
      </c>
      <c r="E44" s="7">
        <f>E47/E48</f>
        <v>88.50638113778932</v>
      </c>
      <c r="F44" s="7">
        <f>F47/F48</f>
        <v>87.30233714569866</v>
      </c>
      <c r="G44" s="7">
        <f>G47/G48</f>
        <v>76.83226632522407</v>
      </c>
    </row>
    <row r="45" ht="12.75">
      <c r="C45" t="s">
        <v>21</v>
      </c>
    </row>
    <row r="47" spans="3:8" ht="12.75">
      <c r="C47" s="16" t="s">
        <v>19</v>
      </c>
      <c r="D47" s="16">
        <v>1335</v>
      </c>
      <c r="E47" s="16">
        <v>1121</v>
      </c>
      <c r="F47" s="16">
        <v>962</v>
      </c>
      <c r="G47" s="16">
        <v>822</v>
      </c>
      <c r="H47" s="16"/>
    </row>
    <row r="48" spans="3:8" ht="12.75">
      <c r="C48" s="16" t="s">
        <v>20</v>
      </c>
      <c r="D48" s="17">
        <f>D33/365</f>
        <v>15.446575342465753</v>
      </c>
      <c r="E48" s="17">
        <f>E33/365</f>
        <v>12.665753424657535</v>
      </c>
      <c r="F48" s="17">
        <f>F33/365</f>
        <v>11.01917808219178</v>
      </c>
      <c r="G48" s="17">
        <f>G33/365</f>
        <v>10.698630136986301</v>
      </c>
      <c r="H48" s="16"/>
    </row>
    <row r="49" spans="3:8" ht="12.75">
      <c r="C49" s="16"/>
      <c r="D49" s="16"/>
      <c r="E49" s="16"/>
      <c r="F49" s="16"/>
      <c r="G49" s="16"/>
      <c r="H49" s="16"/>
    </row>
    <row r="50" spans="2:8" ht="12.75">
      <c r="B50" s="2"/>
      <c r="C50" s="16" t="s">
        <v>25</v>
      </c>
      <c r="D50" s="18">
        <f>D53/D54</f>
        <v>162.8048780487805</v>
      </c>
      <c r="E50" s="18">
        <f>E53/E54</f>
        <v>188.46844771994472</v>
      </c>
      <c r="F50" s="18">
        <f>F53/F54</f>
        <v>175.6528264132066</v>
      </c>
      <c r="G50" s="18">
        <f>G53/G54</f>
        <v>159.33616569304303</v>
      </c>
      <c r="H50" s="16"/>
    </row>
    <row r="51" spans="3:8" ht="12.75">
      <c r="C51" s="16" t="s">
        <v>22</v>
      </c>
      <c r="D51" s="16"/>
      <c r="E51" s="16"/>
      <c r="F51" s="16"/>
      <c r="G51" s="16"/>
      <c r="H51" s="16"/>
    </row>
    <row r="52" spans="3:8" ht="12.75">
      <c r="C52" s="16"/>
      <c r="D52" s="16"/>
      <c r="E52" s="16"/>
      <c r="F52" s="16"/>
      <c r="G52" s="16"/>
      <c r="H52" s="16"/>
    </row>
    <row r="53" spans="3:8" ht="12.75">
      <c r="C53" s="16" t="s">
        <v>23</v>
      </c>
      <c r="D53" s="16">
        <v>1335</v>
      </c>
      <c r="E53" s="16">
        <v>1121</v>
      </c>
      <c r="F53" s="16">
        <v>962</v>
      </c>
      <c r="G53" s="16">
        <v>822</v>
      </c>
      <c r="H53" s="16"/>
    </row>
    <row r="54" spans="3:8" ht="12.75">
      <c r="C54" s="16" t="s">
        <v>24</v>
      </c>
      <c r="D54" s="17">
        <f>D31/365</f>
        <v>8.2</v>
      </c>
      <c r="E54" s="17">
        <f>E31/365</f>
        <v>5.947945205479452</v>
      </c>
      <c r="F54" s="17">
        <f>F31/365</f>
        <v>5.476712328767123</v>
      </c>
      <c r="G54" s="17">
        <f>G31/365</f>
        <v>5.158904109589041</v>
      </c>
      <c r="H54" s="16"/>
    </row>
    <row r="57" ht="12.75">
      <c r="C57" s="3" t="s">
        <v>26</v>
      </c>
    </row>
    <row r="58" ht="12.75">
      <c r="C58" s="3" t="s">
        <v>27</v>
      </c>
    </row>
    <row r="61" spans="3:7" ht="12.75">
      <c r="C61" t="s">
        <v>28</v>
      </c>
      <c r="D61" s="5">
        <f>D38+D44</f>
        <v>245.9364004725064</v>
      </c>
      <c r="E61" s="5">
        <f>E38+E44</f>
        <v>273.0603619631332</v>
      </c>
      <c r="F61" s="5">
        <f>F38+F44</f>
        <v>270.4121223485626</v>
      </c>
      <c r="G61" s="5">
        <f>G38+G44</f>
        <v>276.11951753555223</v>
      </c>
    </row>
    <row r="62" ht="12.75">
      <c r="C62" t="s">
        <v>29</v>
      </c>
    </row>
    <row r="64" ht="12.75">
      <c r="C64" t="s">
        <v>30</v>
      </c>
    </row>
    <row r="66" spans="3:7" ht="12.75">
      <c r="C66" t="s">
        <v>31</v>
      </c>
      <c r="D66" s="5">
        <f>D61-D50</f>
        <v>83.1315224237259</v>
      </c>
      <c r="E66" s="5">
        <f>E61-E50</f>
        <v>84.59191424318846</v>
      </c>
      <c r="F66" s="5">
        <f>F61-F50</f>
        <v>94.759295935356</v>
      </c>
      <c r="G66" s="5">
        <f>G61-G50</f>
        <v>116.7833518425092</v>
      </c>
    </row>
    <row r="67" ht="12.75">
      <c r="C67" t="s">
        <v>32</v>
      </c>
    </row>
    <row r="69" ht="12.75">
      <c r="C69" t="s">
        <v>33</v>
      </c>
    </row>
    <row r="73" ht="12.75">
      <c r="C73" s="3" t="s">
        <v>34</v>
      </c>
    </row>
    <row r="74" ht="12.75">
      <c r="C74" s="3" t="s">
        <v>35</v>
      </c>
    </row>
    <row r="75" ht="12.75">
      <c r="C75" s="3" t="s">
        <v>36</v>
      </c>
    </row>
    <row r="76" ht="12.75">
      <c r="C76" s="3" t="s">
        <v>37</v>
      </c>
    </row>
    <row r="86" ht="12.75">
      <c r="C86" s="3" t="s">
        <v>39</v>
      </c>
    </row>
    <row r="87" ht="12.75">
      <c r="C87" t="s">
        <v>45</v>
      </c>
    </row>
    <row r="89" spans="3:7" ht="12.75">
      <c r="C89" t="s">
        <v>40</v>
      </c>
      <c r="D89" s="8" t="s">
        <v>41</v>
      </c>
      <c r="E89" s="8" t="s">
        <v>42</v>
      </c>
      <c r="F89" s="8" t="s">
        <v>43</v>
      </c>
      <c r="G89" s="8" t="s">
        <v>44</v>
      </c>
    </row>
    <row r="90" spans="3:7" ht="12.75">
      <c r="C90" t="s">
        <v>13</v>
      </c>
      <c r="D90" s="8">
        <v>99380</v>
      </c>
      <c r="E90" s="8">
        <v>117468</v>
      </c>
      <c r="F90" s="8">
        <v>137085</v>
      </c>
      <c r="G90" s="8">
        <v>160800</v>
      </c>
    </row>
    <row r="91" spans="4:7" ht="12.75">
      <c r="D91" s="8"/>
      <c r="E91" s="8"/>
      <c r="F91" s="8"/>
      <c r="G91" s="8"/>
    </row>
    <row r="92" spans="3:7" ht="12.75">
      <c r="C92" t="s">
        <v>12</v>
      </c>
      <c r="D92" s="9">
        <v>0.185</v>
      </c>
      <c r="E92" s="9">
        <v>0.186</v>
      </c>
      <c r="F92" s="9">
        <v>0.191</v>
      </c>
      <c r="G92" s="9">
        <v>0.18</v>
      </c>
    </row>
    <row r="93" spans="4:7" ht="12.75">
      <c r="D93" s="8"/>
      <c r="E93" s="9"/>
      <c r="F93" s="9"/>
      <c r="G93" s="9"/>
    </row>
    <row r="94" spans="3:7" ht="12.75">
      <c r="C94" s="2" t="s">
        <v>10</v>
      </c>
      <c r="D94" s="10">
        <f>D90*D92</f>
        <v>18385.3</v>
      </c>
      <c r="E94" s="10">
        <f>E90*E92</f>
        <v>21849.048</v>
      </c>
      <c r="F94" s="10">
        <f>F90*F92</f>
        <v>26183.235</v>
      </c>
      <c r="G94" s="10">
        <f>G90*G92</f>
        <v>28944</v>
      </c>
    </row>
    <row r="95" spans="3:7" ht="12.75">
      <c r="C95" s="2"/>
      <c r="D95" s="11"/>
      <c r="E95" s="11"/>
      <c r="F95" s="11"/>
      <c r="G95" s="11"/>
    </row>
    <row r="96" spans="3:7" ht="12.75">
      <c r="C96" s="2" t="s">
        <v>6</v>
      </c>
      <c r="D96" s="12">
        <f>D90-D94</f>
        <v>80994.7</v>
      </c>
      <c r="E96" s="12">
        <f>E90-E94</f>
        <v>95618.952</v>
      </c>
      <c r="F96" s="12">
        <f>F90-F94</f>
        <v>110901.765</v>
      </c>
      <c r="G96" s="12">
        <f>G90-G94</f>
        <v>131856</v>
      </c>
    </row>
    <row r="97" spans="3:7" ht="12.75">
      <c r="C97" s="2" t="s">
        <v>46</v>
      </c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3:7" ht="12.75">
      <c r="C99" t="s">
        <v>14</v>
      </c>
      <c r="D99" s="8">
        <v>34</v>
      </c>
      <c r="E99" s="8">
        <v>31</v>
      </c>
      <c r="F99" s="8">
        <v>33</v>
      </c>
      <c r="G99" s="8">
        <v>27</v>
      </c>
    </row>
    <row r="100" spans="4:7" ht="12.75">
      <c r="D100" s="8"/>
      <c r="E100" s="8"/>
      <c r="F100" s="8"/>
      <c r="G100" s="8"/>
    </row>
    <row r="101" spans="3:7" ht="12.75">
      <c r="C101" s="8" t="s">
        <v>47</v>
      </c>
      <c r="D101" s="13">
        <f>D96/365*D99</f>
        <v>7544.711780821917</v>
      </c>
      <c r="E101" s="13">
        <f>E96/365*E99</f>
        <v>8121.061676712328</v>
      </c>
      <c r="F101" s="13">
        <f>F96/365*F99</f>
        <v>10026.734917808219</v>
      </c>
      <c r="G101" s="13">
        <f>G96/365*G99</f>
        <v>9753.731506849315</v>
      </c>
    </row>
    <row r="102" spans="3:7" ht="12.75">
      <c r="C102" s="8"/>
      <c r="D102" s="8"/>
      <c r="E102" s="8"/>
      <c r="F102" s="8"/>
      <c r="G102" s="8"/>
    </row>
    <row r="103" spans="3:7" ht="12.75">
      <c r="C103" s="8" t="s">
        <v>48</v>
      </c>
      <c r="D103" s="8">
        <v>45000</v>
      </c>
      <c r="E103" s="8">
        <v>45000</v>
      </c>
      <c r="F103" s="8">
        <v>45000</v>
      </c>
      <c r="G103" s="8">
        <v>45000</v>
      </c>
    </row>
    <row r="105" spans="3:7" ht="12.75">
      <c r="C105" t="s">
        <v>49</v>
      </c>
      <c r="D105" s="5">
        <f>D101+D103</f>
        <v>52544.71178082192</v>
      </c>
      <c r="E105" s="5">
        <f>E101+E103</f>
        <v>53121.06167671233</v>
      </c>
      <c r="F105" s="5">
        <f>F101+F103</f>
        <v>55026.73491780822</v>
      </c>
      <c r="G105" s="5">
        <f>G101+G103</f>
        <v>54753.73150684932</v>
      </c>
    </row>
    <row r="107" spans="3:7" ht="12.75">
      <c r="C107" s="14" t="s">
        <v>50</v>
      </c>
      <c r="D107" s="15">
        <f>D105/(D90/365)</f>
        <v>192.98470315958946</v>
      </c>
      <c r="E107" s="15">
        <f>E105/(E90/365)</f>
        <v>165.05931412810295</v>
      </c>
      <c r="F107" s="15">
        <f>F105/(F90/365)</f>
        <v>146.5131724477514</v>
      </c>
      <c r="G107" s="15">
        <f>G105/(G90/365)</f>
        <v>124.28552238805972</v>
      </c>
    </row>
    <row r="109" ht="12.75">
      <c r="C109" t="s">
        <v>51</v>
      </c>
    </row>
  </sheetData>
  <sheetProtection/>
  <printOptions/>
  <pageMargins left="0.75" right="0.75" top="1" bottom="1" header="0.5" footer="0.5"/>
  <pageSetup horizontalDpi="120" verticalDpi="12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acadmy</dc:creator>
  <cp:keywords/>
  <dc:description/>
  <cp:lastModifiedBy>Pamela</cp:lastModifiedBy>
  <dcterms:created xsi:type="dcterms:W3CDTF">2006-05-18T03:36:13Z</dcterms:created>
  <dcterms:modified xsi:type="dcterms:W3CDTF">2009-04-11T05:25:42Z</dcterms:modified>
  <cp:category/>
  <cp:version/>
  <cp:contentType/>
  <cp:contentStatus/>
</cp:coreProperties>
</file>