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36" yWindow="615" windowWidth="1860" windowHeight="11640" tabRatio="694" activeTab="0"/>
  </bookViews>
  <sheets>
    <sheet name="Problem 2-6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<sst xmlns="http://schemas.openxmlformats.org/spreadsheetml/2006/main" count="36" uniqueCount="36">
  <si>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>Note 2:</t>
    </r>
    <r>
      <rPr>
        <sz val="10"/>
        <rFont val="Arial"/>
        <family val="0"/>
      </rPr>
      <t xml:space="preserve">  We define the terminal value of the project's fixed assets as the net fixed asset balance at the end of year 5.</t>
    </r>
  </si>
  <si>
    <t>CAPEX for year 0</t>
  </si>
  <si>
    <t>EBIT (1)</t>
  </si>
  <si>
    <t>of new EBIT</t>
  </si>
  <si>
    <t>Year</t>
  </si>
  <si>
    <t>Plus:  Depreciation</t>
  </si>
  <si>
    <t>Given</t>
  </si>
  <si>
    <t>Solution</t>
  </si>
  <si>
    <t>per year</t>
  </si>
  <si>
    <t>Less:  CAPEX</t>
  </si>
  <si>
    <t>Growth rate for years 1-5</t>
  </si>
  <si>
    <t>CAPEX for years 1-5</t>
  </si>
  <si>
    <t>per year over and above annual depreciation expense</t>
  </si>
  <si>
    <t>Depreciation Expense</t>
  </si>
  <si>
    <t>Debt Retirements for years 1-5</t>
  </si>
  <si>
    <t>New working capital for years 1-5</t>
  </si>
  <si>
    <t>EBIT</t>
  </si>
  <si>
    <t>NOPAT</t>
  </si>
  <si>
    <t>Firm Free Cash Flow (FFCF)</t>
  </si>
  <si>
    <t>Solution Legend</t>
  </si>
  <si>
    <t>= Value given in problem</t>
  </si>
  <si>
    <t>= Formula/Calculation/Analysis required</t>
  </si>
  <si>
    <t>= Qualitative analysis or Short answer required</t>
  </si>
  <si>
    <t>= Goal Seek or Solver cell</t>
  </si>
  <si>
    <t>= Crystal Ball Input</t>
  </si>
  <si>
    <t>= Crystal Ball Output</t>
  </si>
  <si>
    <r>
      <t xml:space="preserve">Note 1: </t>
    </r>
    <r>
      <rPr>
        <sz val="10"/>
        <rFont val="Arial"/>
        <family val="0"/>
      </rPr>
      <t xml:space="preserve"> At the end of year 5 the total investment in working capital is returned to the firm in an amount equal to its book value.</t>
    </r>
  </si>
  <si>
    <r>
      <t xml:space="preserve">Plus:  Salvage value of the fixed assets in year 5 (assumed to equal its book value) </t>
    </r>
    <r>
      <rPr>
        <b/>
        <sz val="10"/>
        <rFont val="Arial"/>
        <family val="0"/>
      </rPr>
      <t>(Note 2)</t>
    </r>
  </si>
  <si>
    <r>
      <t xml:space="preserve">Less:  New working capital needs </t>
    </r>
    <r>
      <rPr>
        <b/>
        <sz val="10"/>
        <rFont val="Arial"/>
        <family val="0"/>
      </rPr>
      <t>(Note 1)</t>
    </r>
  </si>
  <si>
    <t>Plus:  CAPEX</t>
  </si>
  <si>
    <t>Less:  Depreciation Expense for the Year</t>
  </si>
  <si>
    <t>Net Fixed Assets (end of the year)</t>
  </si>
  <si>
    <t>Net Fixed Assets (beginning of the year)</t>
  </si>
  <si>
    <t>Tax rate</t>
  </si>
  <si>
    <t>Taxes</t>
  </si>
  <si>
    <t>PROBLEM 2-6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</si>
</sst>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_(* #,##0.000_);_(* \(#,##0.000\);_(* &quot;-&quot;??_);_(@_)"/>
    <numFmt numFmtId="170" formatCode="_(* #,##0.0000_);_(* \(#,##0.0000\);_(* &quot;-&quot;??_);_(@_)"/>
    <numFmt numFmtId="171" formatCode="&quot;$&quot;#,##0.0_);[Red]\(&quot;$&quot;#,##0.0\)"/>
    <numFmt numFmtId="172" formatCode="_(* #,##0.0_);_(* \(#,##0.0\);_(* &quot;-&quot;?_);_(@_)"/>
    <numFmt numFmtId="173" formatCode="_(&quot;$&quot;* #,##0_);_(&quot;$&quot;* \(#,##0\);_(&quot;$&quot;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  <numFmt numFmtId="177" formatCode="&quot;$&quot;#,##0"/>
    <numFmt numFmtId="178" formatCode="&quot;$&quot;#,##0.00"/>
  </numFmts>
  <fonts count="2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0"/>
    </font>
    <font>
      <sz val="10"/>
      <name val="Arial"/>
      <family val="0"/>
    </font>
    <font>
      <sz val="12"/>
      <name val="Geneva"/>
      <family val="0"/>
    </font>
    <font>
      <sz val="12"/>
      <name val="Arial"/>
      <family val="0"/>
    </font>
    <font>
      <b/>
      <sz val="12"/>
      <color indexed="9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b/>
      <sz val="11"/>
      <color indexed="9"/>
      <name val="Arial"/>
      <family val="0"/>
    </font>
    <font>
      <sz val="11"/>
      <color indexed="9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24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 style="medium">
        <color indexed="24"/>
      </right>
      <top style="medium">
        <color indexed="24"/>
      </top>
      <bottom style="medium">
        <color indexed="2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18" fillId="13" borderId="0" applyNumberFormat="0" applyBorder="0" applyAlignment="0" applyProtection="0"/>
    <xf numFmtId="0" fontId="22" fillId="2" borderId="1" applyNumberFormat="0" applyAlignment="0" applyProtection="0"/>
    <xf numFmtId="0" fontId="2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5" borderId="1" applyNumberFormat="0" applyAlignment="0" applyProtection="0"/>
    <xf numFmtId="0" fontId="23" fillId="0" borderId="6" applyNumberFormat="0" applyFill="0" applyAlignment="0" applyProtection="0"/>
    <xf numFmtId="0" fontId="19" fillId="15" borderId="0" applyNumberFormat="0" applyBorder="0" applyAlignment="0" applyProtection="0"/>
    <xf numFmtId="0" fontId="0" fillId="16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65" fontId="5" fillId="0" borderId="0" xfId="0" applyNumberFormat="1" applyFont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42" fontId="5" fillId="0" borderId="0" xfId="0" applyNumberFormat="1" applyFont="1" applyBorder="1" applyAlignment="1">
      <alignment vertical="top" wrapText="1"/>
    </xf>
    <xf numFmtId="41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1" fontId="5" fillId="0" borderId="12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10" xfId="0" applyNumberFormat="1" applyFont="1" applyBorder="1" applyAlignment="1">
      <alignment horizontal="left" vertical="top" wrapText="1" indent="1"/>
    </xf>
    <xf numFmtId="9" fontId="5" fillId="3" borderId="0" xfId="59" applyNumberFormat="1" applyFont="1" applyFill="1" applyBorder="1" applyAlignment="1">
      <alignment vertical="top" wrapText="1"/>
    </xf>
    <xf numFmtId="165" fontId="5" fillId="3" borderId="0" xfId="42" applyNumberFormat="1" applyFont="1" applyFill="1" applyBorder="1" applyAlignment="1">
      <alignment vertical="top" wrapText="1"/>
    </xf>
    <xf numFmtId="9" fontId="5" fillId="3" borderId="12" xfId="59" applyNumberFormat="1" applyFont="1" applyFill="1" applyBorder="1" applyAlignment="1">
      <alignment vertical="top" wrapText="1"/>
    </xf>
    <xf numFmtId="0" fontId="4" fillId="0" borderId="14" xfId="0" applyNumberFormat="1" applyFont="1" applyFill="1" applyBorder="1" applyAlignment="1">
      <alignment horizontal="left" vertical="top" wrapText="1" indent="1"/>
    </xf>
    <xf numFmtId="0" fontId="5" fillId="0" borderId="10" xfId="0" applyNumberFormat="1" applyFont="1" applyFill="1" applyBorder="1" applyAlignment="1">
      <alignment vertical="top" wrapText="1"/>
    </xf>
    <xf numFmtId="0" fontId="4" fillId="0" borderId="10" xfId="44" applyNumberFormat="1" applyFont="1" applyFill="1" applyBorder="1" applyAlignment="1">
      <alignment horizontal="left" vertical="top" wrapText="1" indent="1"/>
    </xf>
    <xf numFmtId="165" fontId="5" fillId="0" borderId="11" xfId="0" applyNumberFormat="1" applyFont="1" applyBorder="1" applyAlignment="1">
      <alignment vertical="top" wrapText="1"/>
    </xf>
    <xf numFmtId="42" fontId="5" fillId="3" borderId="0" xfId="42" applyNumberFormat="1" applyFont="1" applyFill="1" applyBorder="1" applyAlignment="1">
      <alignment vertical="top" wrapText="1"/>
    </xf>
    <xf numFmtId="42" fontId="5" fillId="17" borderId="0" xfId="42" applyNumberFormat="1" applyFont="1" applyFill="1" applyBorder="1" applyAlignment="1">
      <alignment vertical="top" wrapText="1"/>
    </xf>
    <xf numFmtId="42" fontId="5" fillId="17" borderId="11" xfId="42" applyNumberFormat="1" applyFont="1" applyFill="1" applyBorder="1" applyAlignment="1">
      <alignment vertical="top" wrapText="1"/>
    </xf>
    <xf numFmtId="41" fontId="5" fillId="17" borderId="12" xfId="42" applyNumberFormat="1" applyFont="1" applyFill="1" applyBorder="1" applyAlignment="1">
      <alignment vertical="top" wrapText="1"/>
    </xf>
    <xf numFmtId="41" fontId="5" fillId="17" borderId="13" xfId="42" applyNumberFormat="1" applyFont="1" applyFill="1" applyBorder="1" applyAlignment="1">
      <alignment vertical="top" wrapText="1"/>
    </xf>
    <xf numFmtId="41" fontId="5" fillId="17" borderId="0" xfId="42" applyNumberFormat="1" applyFont="1" applyFill="1" applyBorder="1" applyAlignment="1">
      <alignment vertical="top" wrapText="1"/>
    </xf>
    <xf numFmtId="41" fontId="5" fillId="17" borderId="11" xfId="42" applyNumberFormat="1" applyFont="1" applyFill="1" applyBorder="1" applyAlignment="1">
      <alignment vertical="top" wrapText="1"/>
    </xf>
    <xf numFmtId="41" fontId="5" fillId="17" borderId="0" xfId="44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42" fontId="5" fillId="3" borderId="0" xfId="0" applyNumberFormat="1" applyFont="1" applyFill="1" applyBorder="1" applyAlignment="1">
      <alignment vertical="top" wrapText="1"/>
    </xf>
    <xf numFmtId="42" fontId="5" fillId="17" borderId="0" xfId="0" applyNumberFormat="1" applyFont="1" applyFill="1" applyBorder="1" applyAlignment="1">
      <alignment vertical="top" wrapText="1"/>
    </xf>
    <xf numFmtId="42" fontId="5" fillId="17" borderId="11" xfId="0" applyNumberFormat="1" applyFont="1" applyFill="1" applyBorder="1" applyAlignment="1">
      <alignment vertical="top" wrapText="1"/>
    </xf>
    <xf numFmtId="165" fontId="5" fillId="17" borderId="0" xfId="42" applyNumberFormat="1" applyFont="1" applyFill="1" applyBorder="1" applyAlignment="1">
      <alignment vertical="top" wrapText="1"/>
    </xf>
    <xf numFmtId="165" fontId="5" fillId="17" borderId="11" xfId="42" applyNumberFormat="1" applyFont="1" applyFill="1" applyBorder="1" applyAlignment="1">
      <alignment vertical="top" wrapText="1"/>
    </xf>
    <xf numFmtId="173" fontId="4" fillId="17" borderId="15" xfId="0" applyNumberFormat="1" applyFont="1" applyFill="1" applyBorder="1" applyAlignment="1">
      <alignment vertical="top" wrapText="1"/>
    </xf>
    <xf numFmtId="173" fontId="4" fillId="17" borderId="16" xfId="0" applyNumberFormat="1" applyFont="1" applyFill="1" applyBorder="1" applyAlignment="1">
      <alignment vertical="top" wrapText="1"/>
    </xf>
    <xf numFmtId="41" fontId="5" fillId="0" borderId="0" xfId="0" applyNumberFormat="1" applyFont="1" applyFill="1" applyBorder="1" applyAlignment="1">
      <alignment vertical="top" wrapText="1"/>
    </xf>
    <xf numFmtId="41" fontId="5" fillId="0" borderId="0" xfId="42" applyNumberFormat="1" applyFont="1" applyFill="1" applyBorder="1" applyAlignment="1">
      <alignment vertical="top" wrapText="1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3" borderId="17" xfId="0" applyFill="1" applyBorder="1" applyAlignment="1">
      <alignment/>
    </xf>
    <xf numFmtId="0" fontId="5" fillId="0" borderId="18" xfId="0" applyFont="1" applyBorder="1" applyAlignment="1">
      <alignment horizontal="left"/>
    </xf>
    <xf numFmtId="0" fontId="0" fillId="17" borderId="17" xfId="0" applyFill="1" applyBorder="1" applyAlignment="1">
      <alignment/>
    </xf>
    <xf numFmtId="0" fontId="5" fillId="13" borderId="17" xfId="0" applyFont="1" applyFill="1" applyBorder="1" applyAlignment="1">
      <alignment/>
    </xf>
    <xf numFmtId="0" fontId="4" fillId="0" borderId="18" xfId="0" applyFont="1" applyBorder="1" applyAlignment="1" quotePrefix="1">
      <alignment horizontal="left"/>
    </xf>
    <xf numFmtId="0" fontId="5" fillId="18" borderId="17" xfId="0" applyFont="1" applyFill="1" applyBorder="1" applyAlignment="1">
      <alignment/>
    </xf>
    <xf numFmtId="0" fontId="5" fillId="19" borderId="17" xfId="0" applyFont="1" applyFill="1" applyBorder="1" applyAlignment="1">
      <alignment/>
    </xf>
    <xf numFmtId="0" fontId="5" fillId="20" borderId="19" xfId="0" applyFont="1" applyFill="1" applyBorder="1" applyAlignment="1">
      <alignment/>
    </xf>
    <xf numFmtId="0" fontId="4" fillId="0" borderId="18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top" wrapText="1"/>
    </xf>
    <xf numFmtId="42" fontId="4" fillId="17" borderId="15" xfId="44" applyNumberFormat="1" applyFont="1" applyFill="1" applyBorder="1" applyAlignment="1">
      <alignment vertical="top" wrapText="1"/>
    </xf>
    <xf numFmtId="42" fontId="4" fillId="17" borderId="16" xfId="44" applyNumberFormat="1" applyFont="1" applyFill="1" applyBorder="1" applyAlignment="1">
      <alignment vertical="top" wrapText="1"/>
    </xf>
    <xf numFmtId="42" fontId="5" fillId="17" borderId="0" xfId="42" applyNumberFormat="1" applyFont="1" applyFill="1" applyBorder="1" applyAlignment="1">
      <alignment vertical="top" wrapText="1"/>
    </xf>
    <xf numFmtId="9" fontId="5" fillId="3" borderId="0" xfId="59" applyNumberFormat="1" applyFont="1" applyFill="1" applyBorder="1" applyAlignment="1">
      <alignment vertical="top" wrapText="1"/>
    </xf>
    <xf numFmtId="173" fontId="5" fillId="3" borderId="0" xfId="44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8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16" borderId="20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11" borderId="0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center" vertical="center"/>
    </xf>
    <xf numFmtId="0" fontId="11" fillId="11" borderId="28" xfId="0" applyFont="1" applyFill="1" applyBorder="1" applyAlignment="1">
      <alignment horizontal="center" vertical="center"/>
    </xf>
    <xf numFmtId="0" fontId="11" fillId="11" borderId="29" xfId="0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32" xfId="0" applyFont="1" applyBorder="1" applyAlignment="1" quotePrefix="1">
      <alignment horizontal="left"/>
    </xf>
    <xf numFmtId="0" fontId="4" fillId="0" borderId="33" xfId="0" applyFont="1" applyBorder="1" applyAlignment="1" quotePrefix="1">
      <alignment horizontal="left"/>
    </xf>
    <xf numFmtId="0" fontId="12" fillId="11" borderId="27" xfId="0" applyFont="1" applyFill="1" applyBorder="1" applyAlignment="1">
      <alignment horizontal="center" vertical="center"/>
    </xf>
    <xf numFmtId="0" fontId="12" fillId="11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16" borderId="34" xfId="0" applyFont="1" applyFill="1" applyBorder="1" applyAlignment="1">
      <alignment vertical="center" wrapText="1"/>
    </xf>
    <xf numFmtId="0" fontId="0" fillId="16" borderId="35" xfId="0" applyFill="1" applyBorder="1" applyAlignment="1">
      <alignment vertical="center"/>
    </xf>
    <xf numFmtId="0" fontId="0" fillId="16" borderId="36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2A53B"/>
      <rgbColor rgb="00FFFFFF"/>
      <rgbColor rgb="00FFFFCC"/>
      <rgbColor rgb="0000FF00"/>
      <rgbColor rgb="000000FF"/>
      <rgbColor rgb="00FFFF00"/>
      <rgbColor rgb="00FF00FF"/>
      <rgbColor rgb="0000FFFF"/>
      <rgbColor rgb="00D8E7BB"/>
      <rgbColor rgb="00008000"/>
      <rgbColor rgb="00000080"/>
      <rgbColor rgb="00808000"/>
      <rgbColor rgb="00800080"/>
      <rgbColor rgb="00008080"/>
      <rgbColor rgb="00C0C0C0"/>
      <rgbColor rgb="00808080"/>
      <rgbColor rgb="0082A53B"/>
      <rgbColor rgb="00D8E7B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tabSelected="1" zoomScalePageLayoutView="0" workbookViewId="0" topLeftCell="A1">
      <selection activeCell="F35" sqref="F35"/>
    </sheetView>
  </sheetViews>
  <sheetFormatPr defaultColWidth="11.375" defaultRowHeight="12.75"/>
  <cols>
    <col min="1" max="1" width="2.625" style="1" customWidth="1"/>
    <col min="2" max="2" width="38.125" style="6" customWidth="1"/>
    <col min="3" max="8" width="12.875" style="6" customWidth="1"/>
    <col min="9" max="9" width="2.875" style="1" customWidth="1"/>
    <col min="10" max="13" width="10.25390625" style="1" customWidth="1"/>
    <col min="14" max="16384" width="11.375" style="1" customWidth="1"/>
  </cols>
  <sheetData>
    <row r="2" spans="2:8" s="3" customFormat="1" ht="36" customHeight="1">
      <c r="B2" s="75" t="s">
        <v>35</v>
      </c>
      <c r="C2" s="76"/>
      <c r="D2" s="76"/>
      <c r="E2" s="76"/>
      <c r="F2" s="76"/>
      <c r="G2" s="76"/>
      <c r="H2" s="76"/>
    </row>
    <row r="3" spans="2:8" ht="13.5" thickBot="1">
      <c r="B3" s="15"/>
      <c r="C3" s="13"/>
      <c r="D3" s="13"/>
      <c r="E3" s="13"/>
      <c r="F3" s="13"/>
      <c r="G3" s="13"/>
      <c r="H3" s="13"/>
    </row>
    <row r="4" spans="2:15" ht="18" customHeight="1" thickTop="1">
      <c r="B4" s="77" t="s">
        <v>6</v>
      </c>
      <c r="C4" s="78"/>
      <c r="D4" s="78"/>
      <c r="E4" s="78"/>
      <c r="F4" s="78"/>
      <c r="G4" s="79"/>
      <c r="J4" s="80" t="s">
        <v>19</v>
      </c>
      <c r="K4" s="81"/>
      <c r="L4" s="81"/>
      <c r="M4" s="81"/>
      <c r="N4" s="81"/>
      <c r="O4" s="82"/>
    </row>
    <row r="5" spans="2:15" ht="12.75">
      <c r="B5" s="4" t="s">
        <v>10</v>
      </c>
      <c r="C5" s="62"/>
      <c r="D5" s="13"/>
      <c r="E5" s="13"/>
      <c r="F5" s="13"/>
      <c r="G5" s="5"/>
      <c r="J5" s="48"/>
      <c r="K5" s="45" t="s">
        <v>20</v>
      </c>
      <c r="L5" s="45"/>
      <c r="M5" s="45"/>
      <c r="N5" s="45"/>
      <c r="O5" s="56"/>
    </row>
    <row r="6" spans="2:15" ht="12.75">
      <c r="B6" s="4" t="s">
        <v>2</v>
      </c>
      <c r="C6" s="63"/>
      <c r="D6" s="13"/>
      <c r="E6" s="13"/>
      <c r="F6" s="13"/>
      <c r="G6" s="5"/>
      <c r="J6" s="50"/>
      <c r="K6" s="45" t="s">
        <v>21</v>
      </c>
      <c r="L6" s="57"/>
      <c r="M6" s="47"/>
      <c r="N6" s="47"/>
      <c r="O6" s="49"/>
    </row>
    <row r="7" spans="2:15" ht="12.75">
      <c r="B7" s="4" t="s">
        <v>1</v>
      </c>
      <c r="C7" s="27"/>
      <c r="D7" s="13"/>
      <c r="E7" s="13"/>
      <c r="F7" s="13"/>
      <c r="G7" s="5"/>
      <c r="J7" s="51"/>
      <c r="K7" s="46" t="s">
        <v>22</v>
      </c>
      <c r="L7" s="46"/>
      <c r="M7" s="46"/>
      <c r="N7" s="46"/>
      <c r="O7" s="52"/>
    </row>
    <row r="8" spans="2:15" s="6" customFormat="1" ht="13.5" customHeight="1">
      <c r="B8" s="4" t="s">
        <v>11</v>
      </c>
      <c r="C8" s="21"/>
      <c r="D8" s="83" t="s">
        <v>12</v>
      </c>
      <c r="E8" s="83"/>
      <c r="F8" s="83"/>
      <c r="G8" s="84"/>
      <c r="J8" s="53"/>
      <c r="K8" s="85" t="s">
        <v>23</v>
      </c>
      <c r="L8" s="85"/>
      <c r="M8" s="85"/>
      <c r="N8" s="85"/>
      <c r="O8" s="86"/>
    </row>
    <row r="9" spans="2:15" ht="12.75">
      <c r="B9" s="4" t="s">
        <v>13</v>
      </c>
      <c r="C9" s="61"/>
      <c r="D9" s="13"/>
      <c r="E9" s="13"/>
      <c r="F9" s="13"/>
      <c r="G9" s="5"/>
      <c r="J9" s="54"/>
      <c r="K9" s="85" t="s">
        <v>24</v>
      </c>
      <c r="L9" s="85"/>
      <c r="M9" s="85"/>
      <c r="N9" s="85"/>
      <c r="O9" s="86"/>
    </row>
    <row r="10" spans="2:15" ht="13.5" thickBot="1">
      <c r="B10" s="4" t="s">
        <v>33</v>
      </c>
      <c r="C10" s="20"/>
      <c r="D10" s="13"/>
      <c r="E10" s="13"/>
      <c r="F10" s="13"/>
      <c r="G10" s="5"/>
      <c r="J10" s="55"/>
      <c r="K10" s="87" t="s">
        <v>25</v>
      </c>
      <c r="L10" s="87"/>
      <c r="M10" s="87"/>
      <c r="N10" s="87"/>
      <c r="O10" s="88"/>
    </row>
    <row r="11" spans="2:7" ht="13.5" thickTop="1">
      <c r="B11" s="4" t="s">
        <v>14</v>
      </c>
      <c r="C11" s="27"/>
      <c r="D11" s="13" t="s">
        <v>8</v>
      </c>
      <c r="E11" s="13"/>
      <c r="F11" s="13"/>
      <c r="G11" s="5"/>
    </row>
    <row r="12" spans="2:7" ht="12.75">
      <c r="B12" s="16" t="s">
        <v>15</v>
      </c>
      <c r="C12" s="22"/>
      <c r="D12" s="58" t="s">
        <v>3</v>
      </c>
      <c r="E12" s="58"/>
      <c r="F12" s="58"/>
      <c r="G12" s="17"/>
    </row>
    <row r="14" spans="2:8" ht="18" customHeight="1">
      <c r="B14" s="77" t="s">
        <v>7</v>
      </c>
      <c r="C14" s="89"/>
      <c r="D14" s="89"/>
      <c r="E14" s="89"/>
      <c r="F14" s="89"/>
      <c r="G14" s="89"/>
      <c r="H14" s="90"/>
    </row>
    <row r="15" spans="2:8" ht="12.75">
      <c r="B15" s="4"/>
      <c r="C15" s="91" t="s">
        <v>4</v>
      </c>
      <c r="D15" s="91"/>
      <c r="E15" s="91"/>
      <c r="F15" s="91"/>
      <c r="G15" s="91"/>
      <c r="H15" s="92"/>
    </row>
    <row r="16" spans="2:8" ht="12.75">
      <c r="B16" s="4"/>
      <c r="C16" s="7">
        <v>0</v>
      </c>
      <c r="D16" s="7">
        <v>1</v>
      </c>
      <c r="E16" s="7">
        <v>2</v>
      </c>
      <c r="F16" s="7">
        <v>3</v>
      </c>
      <c r="G16" s="7">
        <v>4</v>
      </c>
      <c r="H16" s="9">
        <v>5</v>
      </c>
    </row>
    <row r="17" spans="2:8" ht="12.75">
      <c r="B17" s="10" t="s">
        <v>16</v>
      </c>
      <c r="C17" s="11"/>
      <c r="D17" s="28">
        <f>$C$6*(1+$C$5)^(D16-1)</f>
        <v>0</v>
      </c>
      <c r="E17" s="28">
        <f>$C$6*(1+$C$5)^(E16-1)</f>
        <v>0</v>
      </c>
      <c r="F17" s="28">
        <f>$C$6*(1+$C$5)^(F16-1)</f>
        <v>0</v>
      </c>
      <c r="G17" s="28">
        <f>$C$6*(1+$C$5)^(G16-1)</f>
        <v>0</v>
      </c>
      <c r="H17" s="29">
        <f>$C$6*(1+$C$5)^(H16-1)</f>
        <v>0</v>
      </c>
    </row>
    <row r="18" spans="2:8" ht="12.75">
      <c r="B18" s="10" t="s">
        <v>34</v>
      </c>
      <c r="C18" s="14"/>
      <c r="D18" s="30">
        <f>-D17*$C$10</f>
        <v>0</v>
      </c>
      <c r="E18" s="30">
        <f>-E17*$C$10</f>
        <v>0</v>
      </c>
      <c r="F18" s="30">
        <f>-F17*$C$10</f>
        <v>0</v>
      </c>
      <c r="G18" s="30">
        <f>-G17*$C$10</f>
        <v>0</v>
      </c>
      <c r="H18" s="31">
        <f>-H17*$C$10</f>
        <v>0</v>
      </c>
    </row>
    <row r="19" spans="2:8" ht="12.75">
      <c r="B19" s="19" t="s">
        <v>17</v>
      </c>
      <c r="C19" s="11"/>
      <c r="D19" s="28">
        <f>D17+D18</f>
        <v>0</v>
      </c>
      <c r="E19" s="28">
        <f>E17+E18</f>
        <v>0</v>
      </c>
      <c r="F19" s="28">
        <f>F17+F18</f>
        <v>0</v>
      </c>
      <c r="G19" s="28">
        <f>G17+G18</f>
        <v>0</v>
      </c>
      <c r="H19" s="29">
        <f>H17+H18</f>
        <v>0</v>
      </c>
    </row>
    <row r="20" spans="2:8" ht="12.75">
      <c r="B20" s="10" t="s">
        <v>5</v>
      </c>
      <c r="C20" s="12"/>
      <c r="D20" s="32">
        <f>$C$9</f>
        <v>0</v>
      </c>
      <c r="E20" s="32">
        <f>D20+$C$8/5</f>
        <v>0</v>
      </c>
      <c r="F20" s="32">
        <f>E20+$C$8/5</f>
        <v>0</v>
      </c>
      <c r="G20" s="32">
        <f>F20+$C$8/5</f>
        <v>0</v>
      </c>
      <c r="H20" s="33">
        <f>G20+$C$8/5</f>
        <v>0</v>
      </c>
    </row>
    <row r="21" spans="2:8" ht="12.75">
      <c r="B21" s="10" t="s">
        <v>9</v>
      </c>
      <c r="C21" s="34">
        <f>-C7</f>
        <v>0</v>
      </c>
      <c r="D21" s="32">
        <f>-(D20+$C$8)</f>
        <v>0</v>
      </c>
      <c r="E21" s="32">
        <f>-(E20+$C$8)</f>
        <v>0</v>
      </c>
      <c r="F21" s="32">
        <f>-(F20+$C$8)</f>
        <v>0</v>
      </c>
      <c r="G21" s="32">
        <f>-(G20+$C$8)</f>
        <v>0</v>
      </c>
      <c r="H21" s="33">
        <f>-(H20+$C$8)</f>
        <v>0</v>
      </c>
    </row>
    <row r="22" spans="2:13" ht="13.5" customHeight="1" thickBot="1">
      <c r="B22" s="10" t="s">
        <v>28</v>
      </c>
      <c r="C22" s="32">
        <f aca="true" t="shared" si="0" ref="C22:H22">-(D17-C17)*$C$12</f>
        <v>0</v>
      </c>
      <c r="D22" s="32">
        <f t="shared" si="0"/>
        <v>0</v>
      </c>
      <c r="E22" s="32">
        <f t="shared" si="0"/>
        <v>0</v>
      </c>
      <c r="F22" s="32">
        <f t="shared" si="0"/>
        <v>0</v>
      </c>
      <c r="G22" s="32">
        <f t="shared" si="0"/>
        <v>0</v>
      </c>
      <c r="H22" s="33">
        <f t="shared" si="0"/>
        <v>0</v>
      </c>
      <c r="J22" s="18"/>
      <c r="K22" s="35"/>
      <c r="L22" s="35"/>
      <c r="M22" s="35"/>
    </row>
    <row r="23" spans="2:13" ht="42" customHeight="1" thickBot="1">
      <c r="B23" s="10" t="s">
        <v>27</v>
      </c>
      <c r="C23" s="43"/>
      <c r="D23" s="44"/>
      <c r="E23" s="44"/>
      <c r="F23" s="44"/>
      <c r="G23" s="44"/>
      <c r="H23" s="33">
        <f>H29</f>
        <v>0</v>
      </c>
      <c r="J23" s="93" t="s">
        <v>26</v>
      </c>
      <c r="K23" s="94"/>
      <c r="L23" s="94"/>
      <c r="M23" s="95"/>
    </row>
    <row r="24" spans="2:13" ht="13.5" customHeight="1" thickBot="1">
      <c r="B24" s="25" t="s">
        <v>18</v>
      </c>
      <c r="C24" s="59">
        <f>C21+C22</f>
        <v>0</v>
      </c>
      <c r="D24" s="59">
        <f>D19+D20+D21+D22</f>
        <v>0</v>
      </c>
      <c r="E24" s="59">
        <f>E19+E20+E21+E22</f>
        <v>0</v>
      </c>
      <c r="F24" s="59">
        <f>F19+F20+F21+F22</f>
        <v>0</v>
      </c>
      <c r="G24" s="59">
        <f>G19+G20+G21+G22</f>
        <v>0</v>
      </c>
      <c r="H24" s="60">
        <f>H19+H20+H21+H22+H23</f>
        <v>0</v>
      </c>
      <c r="J24" s="35"/>
      <c r="K24" s="35"/>
      <c r="L24" s="35"/>
      <c r="M24" s="35"/>
    </row>
    <row r="25" spans="2:8" s="2" customFormat="1" ht="14.25" thickBot="1" thickTop="1">
      <c r="B25" s="10"/>
      <c r="C25" s="13"/>
      <c r="D25" s="13"/>
      <c r="E25" s="13"/>
      <c r="F25" s="13"/>
      <c r="G25" s="13"/>
      <c r="H25" s="26"/>
    </row>
    <row r="26" spans="2:13" ht="12.75">
      <c r="B26" s="24" t="s">
        <v>32</v>
      </c>
      <c r="C26" s="36">
        <v>0</v>
      </c>
      <c r="D26" s="37">
        <f>C29</f>
        <v>0</v>
      </c>
      <c r="E26" s="37">
        <f>D29</f>
        <v>0</v>
      </c>
      <c r="F26" s="37">
        <f>E29</f>
        <v>0</v>
      </c>
      <c r="G26" s="37">
        <f>F29</f>
        <v>0</v>
      </c>
      <c r="H26" s="38">
        <f>G29</f>
        <v>0</v>
      </c>
      <c r="J26" s="69" t="s">
        <v>0</v>
      </c>
      <c r="K26" s="70"/>
      <c r="L26" s="70"/>
      <c r="M26" s="71"/>
    </row>
    <row r="27" spans="2:13" ht="13.5" customHeight="1" thickBot="1">
      <c r="B27" s="24" t="s">
        <v>29</v>
      </c>
      <c r="C27" s="39">
        <f aca="true" t="shared" si="1" ref="C27:H27">-C21</f>
        <v>0</v>
      </c>
      <c r="D27" s="39">
        <f t="shared" si="1"/>
        <v>0</v>
      </c>
      <c r="E27" s="39">
        <f t="shared" si="1"/>
        <v>0</v>
      </c>
      <c r="F27" s="39">
        <f t="shared" si="1"/>
        <v>0</v>
      </c>
      <c r="G27" s="39">
        <f t="shared" si="1"/>
        <v>0</v>
      </c>
      <c r="H27" s="40">
        <f t="shared" si="1"/>
        <v>0</v>
      </c>
      <c r="J27" s="72"/>
      <c r="K27" s="73"/>
      <c r="L27" s="73"/>
      <c r="M27" s="74"/>
    </row>
    <row r="28" spans="2:8" ht="13.5" customHeight="1">
      <c r="B28" s="24" t="s">
        <v>30</v>
      </c>
      <c r="C28" s="39">
        <f aca="true" t="shared" si="2" ref="C28:H28">-C20</f>
        <v>0</v>
      </c>
      <c r="D28" s="39">
        <f t="shared" si="2"/>
        <v>0</v>
      </c>
      <c r="E28" s="39">
        <f t="shared" si="2"/>
        <v>0</v>
      </c>
      <c r="F28" s="39">
        <f t="shared" si="2"/>
        <v>0</v>
      </c>
      <c r="G28" s="39">
        <f t="shared" si="2"/>
        <v>0</v>
      </c>
      <c r="H28" s="40">
        <f t="shared" si="2"/>
        <v>0</v>
      </c>
    </row>
    <row r="29" spans="2:8" ht="13.5" customHeight="1" thickBot="1">
      <c r="B29" s="23" t="s">
        <v>31</v>
      </c>
      <c r="C29" s="41">
        <f>C26+C27-C28</f>
        <v>0</v>
      </c>
      <c r="D29" s="41">
        <f>D26+D27+D28</f>
        <v>0</v>
      </c>
      <c r="E29" s="41">
        <f>E26+E27+E28</f>
        <v>0</v>
      </c>
      <c r="F29" s="41">
        <f>F26+F27+F28</f>
        <v>0</v>
      </c>
      <c r="G29" s="41">
        <f>G26+G27+G28</f>
        <v>0</v>
      </c>
      <c r="H29" s="42">
        <f>H26+H27+H28</f>
        <v>0</v>
      </c>
    </row>
    <row r="30" ht="13.5" thickTop="1">
      <c r="C30" s="8"/>
    </row>
    <row r="33" spans="2:3" ht="12.75">
      <c r="B33" s="64"/>
      <c r="C33" s="65"/>
    </row>
    <row r="34" spans="3:8" ht="12.75">
      <c r="C34" s="66"/>
      <c r="D34" s="67"/>
      <c r="E34" s="67"/>
      <c r="F34" s="67"/>
      <c r="G34" s="67"/>
      <c r="H34" s="67"/>
    </row>
    <row r="35" spans="3:9" ht="12.75">
      <c r="C35" s="67"/>
      <c r="D35" s="67"/>
      <c r="E35" s="67"/>
      <c r="F35" s="67"/>
      <c r="G35" s="67"/>
      <c r="H35" s="67"/>
      <c r="I35" s="68"/>
    </row>
  </sheetData>
  <sheetProtection/>
  <mergeCells count="11">
    <mergeCell ref="J26:M27"/>
    <mergeCell ref="J23:M23"/>
    <mergeCell ref="J4:O4"/>
    <mergeCell ref="K8:O8"/>
    <mergeCell ref="B2:H2"/>
    <mergeCell ref="B14:H14"/>
    <mergeCell ref="C15:H15"/>
    <mergeCell ref="K9:O9"/>
    <mergeCell ref="K10:O10"/>
    <mergeCell ref="D8:G8"/>
    <mergeCell ref="B4:G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fefer</dc:creator>
  <cp:keywords/>
  <dc:description/>
  <cp:lastModifiedBy>mfefer</cp:lastModifiedBy>
  <cp:lastPrinted>1997-04-01T15:22:42Z</cp:lastPrinted>
  <dcterms:created xsi:type="dcterms:W3CDTF">2007-08-21T19:30:58Z</dcterms:created>
  <dcterms:modified xsi:type="dcterms:W3CDTF">2009-02-06T19:21:34Z</dcterms:modified>
  <cp:category/>
  <cp:version/>
  <cp:contentType/>
  <cp:contentStatus/>
</cp:coreProperties>
</file>