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90" windowHeight="4680" activeTab="0"/>
  </bookViews>
  <sheets>
    <sheet name="General Journal " sheetId="1" r:id="rId1"/>
    <sheet name="Ledgers" sheetId="2" r:id="rId2"/>
    <sheet name="Adj trial balance" sheetId="3" r:id="rId3"/>
    <sheet name="Fin Performance" sheetId="4" r:id="rId4"/>
    <sheet name="Fin Position" sheetId="5" r:id="rId5"/>
    <sheet name="Depreciation schedules" sheetId="6" r:id="rId6"/>
    <sheet name="loan details" sheetId="7" r:id="rId7"/>
  </sheets>
  <definedNames>
    <definedName name="solver_adj" localSheetId="6" hidden="1">'loan details'!$C$7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'loan details'!$G$71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1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<sst xmlns="http://schemas.openxmlformats.org/spreadsheetml/2006/main" count="78" uniqueCount="45">
  <si>
    <t>Date</t>
  </si>
  <si>
    <t>Particulars</t>
  </si>
  <si>
    <t>Post Ref</t>
  </si>
  <si>
    <t>Debit</t>
  </si>
  <si>
    <t>Credit</t>
  </si>
  <si>
    <t>Page 1</t>
  </si>
  <si>
    <t>Enter journal transactions here. Leave a line between each transaction</t>
  </si>
  <si>
    <t>Account name</t>
  </si>
  <si>
    <t>Explanation</t>
  </si>
  <si>
    <t>Balance</t>
  </si>
  <si>
    <t>Account number</t>
  </si>
  <si>
    <t>Create your own ledgers using the model shown here. Leave a line or 2 between ledger accounts</t>
  </si>
  <si>
    <t>Liabilities -use 200 - 299</t>
  </si>
  <si>
    <t>Assets - use 100 to 199</t>
  </si>
  <si>
    <t>Owners equity - use 300-399</t>
  </si>
  <si>
    <t>Revenues - use 400-499</t>
  </si>
  <si>
    <t>Expenses - use 500-599</t>
  </si>
  <si>
    <t>Codes for account numbers</t>
  </si>
  <si>
    <t xml:space="preserve"> </t>
  </si>
  <si>
    <t xml:space="preserve">Sort out the formatting </t>
  </si>
  <si>
    <t>Link from ledger accounts to the TB. If I can't see linking, penalties will apply.</t>
  </si>
  <si>
    <t>amount borrowed</t>
  </si>
  <si>
    <t>annual interest rate</t>
  </si>
  <si>
    <t>number of years of loan</t>
  </si>
  <si>
    <t>Month</t>
  </si>
  <si>
    <t>Enter the details here for your depreciation expenses</t>
  </si>
  <si>
    <t>no of payments in a year</t>
  </si>
  <si>
    <t>loan payment amount per month</t>
  </si>
  <si>
    <t>Balance of loan at end of period</t>
  </si>
  <si>
    <t>cost</t>
  </si>
  <si>
    <t>residual</t>
  </si>
  <si>
    <t>number of years</t>
  </si>
  <si>
    <t>Calculate the depreciation expense for each class of assets</t>
  </si>
  <si>
    <t>link these expenses to the journal entries</t>
  </si>
  <si>
    <t>Balance of loan at start of period</t>
  </si>
  <si>
    <t>Reduction in loan amount</t>
  </si>
  <si>
    <t>Payment No</t>
  </si>
  <si>
    <t>$</t>
  </si>
  <si>
    <t>Payment date</t>
  </si>
  <si>
    <t>Date at start of period</t>
  </si>
  <si>
    <t>Asset name</t>
  </si>
  <si>
    <t>Payment amount (each fortnight)</t>
  </si>
  <si>
    <t>Interest expense per fortnight</t>
  </si>
  <si>
    <t>student name</t>
  </si>
  <si>
    <t>Id number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</si>
</sst>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&quot;$&quot;#,##0.0;[Red]\-&quot;$&quot;#,##0.0"/>
    <numFmt numFmtId="175" formatCode="m/d/yy"/>
    <numFmt numFmtId="176" formatCode="dd\-mmm\-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7" fontId="0" fillId="0" borderId="0" xfId="17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0" xfId="17" applyNumberFormat="1" applyAlignment="1">
      <alignment/>
    </xf>
    <xf numFmtId="170" fontId="0" fillId="0" borderId="0" xfId="17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5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J9" sqref="J9"/>
    </sheetView>
  </sheetViews>
  <sheetFormatPr defaultColWidth="9.140625" defaultRowHeight="12.75"/>
  <cols>
    <col min="2" max="2" width="12.7109375" style="0" bestFit="1" customWidth="1"/>
    <col min="3" max="3" width="12.7109375" style="0" customWidth="1"/>
    <col min="10" max="10" width="12.28125" style="0" bestFit="1" customWidth="1"/>
  </cols>
  <sheetData>
    <row r="1" ht="12.75">
      <c r="F1" t="s">
        <v>5</v>
      </c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I2" t="s">
        <v>6</v>
      </c>
    </row>
    <row r="6" spans="9:10" ht="12.75">
      <c r="I6" t="s">
        <v>44</v>
      </c>
      <c r="J6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28" sqref="B28"/>
    </sheetView>
  </sheetViews>
  <sheetFormatPr defaultColWidth="9.140625" defaultRowHeight="12.75"/>
  <cols>
    <col min="1" max="1" width="13.140625" style="0" bestFit="1" customWidth="1"/>
    <col min="2" max="2" width="10.7109375" style="0" bestFit="1" customWidth="1"/>
  </cols>
  <sheetData>
    <row r="1" spans="1:7" ht="12.75">
      <c r="A1" s="1" t="s">
        <v>7</v>
      </c>
      <c r="B1" s="1"/>
      <c r="C1" s="1"/>
      <c r="D1" s="1"/>
      <c r="E1" s="1"/>
      <c r="F1" s="1" t="s">
        <v>10</v>
      </c>
      <c r="G1" s="1"/>
    </row>
    <row r="2" spans="1:9" ht="12.75">
      <c r="A2" t="s">
        <v>0</v>
      </c>
      <c r="B2" t="s">
        <v>8</v>
      </c>
      <c r="C2" t="s">
        <v>2</v>
      </c>
      <c r="D2" t="s">
        <v>3</v>
      </c>
      <c r="E2" t="s">
        <v>4</v>
      </c>
      <c r="F2" t="s">
        <v>9</v>
      </c>
      <c r="I2" t="s">
        <v>11</v>
      </c>
    </row>
    <row r="3" ht="12.75">
      <c r="I3" t="s">
        <v>17</v>
      </c>
    </row>
    <row r="4" ht="12.75">
      <c r="I4" t="s">
        <v>13</v>
      </c>
    </row>
    <row r="5" ht="12.75">
      <c r="I5" t="s">
        <v>12</v>
      </c>
    </row>
    <row r="6" ht="12.75">
      <c r="I6" t="s">
        <v>14</v>
      </c>
    </row>
    <row r="7" ht="12.75">
      <c r="I7" t="s">
        <v>15</v>
      </c>
    </row>
    <row r="8" ht="12.75">
      <c r="I8" t="s">
        <v>16</v>
      </c>
    </row>
    <row r="11" spans="1:6" ht="12.75">
      <c r="A11" s="1" t="s">
        <v>7</v>
      </c>
      <c r="B11" s="1"/>
      <c r="C11" s="1"/>
      <c r="D11" s="1"/>
      <c r="E11" s="1"/>
      <c r="F11" s="1" t="s">
        <v>10</v>
      </c>
    </row>
    <row r="12" spans="1:6" ht="12.75">
      <c r="A12" t="s">
        <v>0</v>
      </c>
      <c r="B12" t="s">
        <v>8</v>
      </c>
      <c r="C12" t="s">
        <v>2</v>
      </c>
      <c r="D12" t="s">
        <v>3</v>
      </c>
      <c r="E12" t="s">
        <v>4</v>
      </c>
      <c r="F12" t="s">
        <v>9</v>
      </c>
    </row>
    <row r="16" ht="12.75">
      <c r="K16" t="s">
        <v>18</v>
      </c>
    </row>
    <row r="19" spans="1:6" ht="12.75">
      <c r="A19" s="1" t="s">
        <v>7</v>
      </c>
      <c r="B19" s="1"/>
      <c r="C19" s="1"/>
      <c r="D19" s="1"/>
      <c r="E19" s="1"/>
      <c r="F19" s="1" t="s">
        <v>10</v>
      </c>
    </row>
    <row r="20" spans="1:6" ht="12.75">
      <c r="A20" t="s">
        <v>0</v>
      </c>
      <c r="B20" t="s">
        <v>8</v>
      </c>
      <c r="C20" t="s">
        <v>2</v>
      </c>
      <c r="D20" t="s">
        <v>3</v>
      </c>
      <c r="E20" t="s">
        <v>4</v>
      </c>
      <c r="F20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workbookViewId="0" topLeftCell="A1">
      <selection activeCell="H3" sqref="H3"/>
    </sheetView>
  </sheetViews>
  <sheetFormatPr defaultColWidth="9.140625" defaultRowHeight="12.75"/>
  <sheetData>
    <row r="1" ht="12.75">
      <c r="H1" t="s">
        <v>19</v>
      </c>
    </row>
    <row r="2" ht="12.75">
      <c r="H2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2"/>
  <sheetViews>
    <sheetView workbookViewId="0" topLeftCell="A1">
      <selection activeCell="H14" sqref="H14"/>
    </sheetView>
  </sheetViews>
  <sheetFormatPr defaultColWidth="9.140625" defaultRowHeight="12.75"/>
  <cols>
    <col min="2" max="2" width="14.421875" style="0" bestFit="1" customWidth="1"/>
  </cols>
  <sheetData>
    <row r="2" spans="2:11" ht="12.75">
      <c r="B2" t="s">
        <v>40</v>
      </c>
      <c r="K2" t="s">
        <v>25</v>
      </c>
    </row>
    <row r="3" ht="12.75">
      <c r="K3" t="s">
        <v>32</v>
      </c>
    </row>
    <row r="4" spans="2:11" ht="12.75">
      <c r="B4" t="s">
        <v>29</v>
      </c>
      <c r="K4" t="s">
        <v>33</v>
      </c>
    </row>
    <row r="5" ht="12.75">
      <c r="B5" t="s">
        <v>30</v>
      </c>
    </row>
    <row r="6" ht="12.75">
      <c r="B6" t="s">
        <v>31</v>
      </c>
    </row>
    <row r="11" ht="12.75">
      <c r="B11" t="s">
        <v>40</v>
      </c>
    </row>
    <row r="13" ht="12.75">
      <c r="B13" t="s">
        <v>29</v>
      </c>
    </row>
    <row r="14" ht="12.75">
      <c r="B14" t="s">
        <v>30</v>
      </c>
    </row>
    <row r="15" ht="12.75">
      <c r="B15" t="s">
        <v>31</v>
      </c>
    </row>
    <row r="18" ht="12.75">
      <c r="B18" t="s">
        <v>40</v>
      </c>
    </row>
    <row r="20" spans="2:3" ht="12.75">
      <c r="B20" t="s">
        <v>29</v>
      </c>
      <c r="C20" t="s">
        <v>18</v>
      </c>
    </row>
    <row r="21" ht="12.75">
      <c r="B21" t="s">
        <v>30</v>
      </c>
    </row>
    <row r="22" ht="12.75">
      <c r="B22" t="s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K72"/>
  <sheetViews>
    <sheetView workbookViewId="0" topLeftCell="A1">
      <selection activeCell="I19" sqref="I19"/>
    </sheetView>
  </sheetViews>
  <sheetFormatPr defaultColWidth="9.140625" defaultRowHeight="12.75"/>
  <cols>
    <col min="2" max="2" width="23.421875" style="0" bestFit="1" customWidth="1"/>
    <col min="3" max="3" width="12.57421875" style="0" bestFit="1" customWidth="1"/>
    <col min="5" max="5" width="9.7109375" style="0" customWidth="1"/>
    <col min="6" max="6" width="9.28125" style="0" bestFit="1" customWidth="1"/>
    <col min="7" max="7" width="10.140625" style="0" bestFit="1" customWidth="1"/>
    <col min="8" max="8" width="11.28125" style="14" customWidth="1"/>
  </cols>
  <sheetData>
    <row r="3" spans="2:3" ht="12.75">
      <c r="B3" t="s">
        <v>21</v>
      </c>
      <c r="C3" s="2">
        <v>35000</v>
      </c>
    </row>
    <row r="4" spans="2:3" ht="12.75">
      <c r="B4" t="s">
        <v>22</v>
      </c>
      <c r="C4" s="3">
        <v>0.12</v>
      </c>
    </row>
    <row r="5" spans="2:3" ht="12.75">
      <c r="B5" t="s">
        <v>23</v>
      </c>
      <c r="C5">
        <v>3</v>
      </c>
    </row>
    <row r="6" spans="2:3" ht="12.75">
      <c r="B6" t="s">
        <v>26</v>
      </c>
      <c r="C6">
        <v>26</v>
      </c>
    </row>
    <row r="7" spans="2:3" ht="12.75">
      <c r="B7" t="s">
        <v>27</v>
      </c>
      <c r="C7" s="9">
        <f>PMT(C4/C6,C5*C6,C3,,0)*-1</f>
        <v>535.3465286597649</v>
      </c>
    </row>
    <row r="9" spans="2:7" ht="51">
      <c r="B9" t="s">
        <v>24</v>
      </c>
      <c r="C9" s="4" t="s">
        <v>34</v>
      </c>
      <c r="D9" s="4" t="s">
        <v>42</v>
      </c>
      <c r="E9" s="4" t="s">
        <v>41</v>
      </c>
      <c r="F9" s="4" t="s">
        <v>35</v>
      </c>
      <c r="G9" s="4" t="s">
        <v>28</v>
      </c>
    </row>
    <row r="10" spans="2:11" ht="25.5">
      <c r="B10" t="s">
        <v>39</v>
      </c>
      <c r="C10" s="13" t="s">
        <v>37</v>
      </c>
      <c r="D10" s="4" t="s">
        <v>37</v>
      </c>
      <c r="E10" s="4" t="s">
        <v>37</v>
      </c>
      <c r="F10" s="4" t="s">
        <v>37</v>
      </c>
      <c r="G10" s="4" t="s">
        <v>37</v>
      </c>
      <c r="H10" s="15" t="s">
        <v>38</v>
      </c>
      <c r="I10" s="4"/>
      <c r="J10" s="8" t="s">
        <v>36</v>
      </c>
      <c r="K10" s="8"/>
    </row>
    <row r="11" spans="2:11" ht="12.75">
      <c r="B11" s="18">
        <v>38200</v>
      </c>
      <c r="C11" s="10">
        <f>C3</f>
        <v>35000</v>
      </c>
      <c r="D11" s="10">
        <f>($C$4/$C$6)*C11</f>
        <v>161.53846153846152</v>
      </c>
      <c r="E11" s="11">
        <f>C7</f>
        <v>535.3465286597649</v>
      </c>
      <c r="F11" s="10">
        <f>E11-D11</f>
        <v>373.80806712130334</v>
      </c>
      <c r="G11" s="11">
        <f>C11-F11</f>
        <v>34626.1919328787</v>
      </c>
      <c r="H11" s="17">
        <v>38214</v>
      </c>
      <c r="I11" s="8"/>
      <c r="J11" s="7">
        <v>1</v>
      </c>
      <c r="K11" s="7"/>
    </row>
    <row r="12" spans="2:10" ht="12.75">
      <c r="B12" s="18">
        <v>38215</v>
      </c>
      <c r="C12" s="10">
        <f>G11</f>
        <v>34626.1919328787</v>
      </c>
      <c r="D12" s="10">
        <f>($C$4/$C$6)*C12</f>
        <v>159.8131935363632</v>
      </c>
      <c r="E12" s="12">
        <f>$C$7</f>
        <v>535.3465286597649</v>
      </c>
      <c r="F12" s="10">
        <f>E12-D12</f>
        <v>375.5333351234017</v>
      </c>
      <c r="G12" s="10">
        <f>C12-F12</f>
        <v>34250.6585977553</v>
      </c>
      <c r="H12" s="17">
        <v>38229</v>
      </c>
      <c r="J12">
        <v>2</v>
      </c>
    </row>
    <row r="13" spans="2:10" ht="12.75">
      <c r="B13" s="18">
        <v>38231</v>
      </c>
      <c r="C13" s="10">
        <f>G12</f>
        <v>34250.6585977553</v>
      </c>
      <c r="D13" s="10">
        <f>($C$4/$C$6)*C13</f>
        <v>158.07996275887058</v>
      </c>
      <c r="E13" s="12">
        <f aca="true" t="shared" si="0" ref="E13:E71">$C$7</f>
        <v>535.3465286597649</v>
      </c>
      <c r="F13" s="10">
        <f>E13-D13</f>
        <v>377.2665659008943</v>
      </c>
      <c r="G13" s="10">
        <f>C13-F13</f>
        <v>33873.392031854404</v>
      </c>
      <c r="H13" s="17">
        <v>38245</v>
      </c>
      <c r="J13">
        <v>3</v>
      </c>
    </row>
    <row r="14" spans="2:10" ht="12.75">
      <c r="B14" s="18"/>
      <c r="C14" s="10">
        <f aca="true" t="shared" si="1" ref="C14:C29">G13</f>
        <v>33873.392031854404</v>
      </c>
      <c r="D14" s="10">
        <f aca="true" t="shared" si="2" ref="D14:D71">($C$4/$C$6)*C14</f>
        <v>156.3387324547126</v>
      </c>
      <c r="E14" s="12">
        <f t="shared" si="0"/>
        <v>535.3465286597649</v>
      </c>
      <c r="F14" s="10">
        <f>E14-D14</f>
        <v>379.0077962050523</v>
      </c>
      <c r="G14" s="10">
        <f aca="true" t="shared" si="3" ref="G14:G29">C14-F14</f>
        <v>33494.384235649355</v>
      </c>
      <c r="H14" s="17"/>
      <c r="J14">
        <v>4</v>
      </c>
    </row>
    <row r="15" spans="2:10" ht="12.75">
      <c r="B15" s="18"/>
      <c r="C15" s="10">
        <f t="shared" si="1"/>
        <v>33494.384235649355</v>
      </c>
      <c r="D15" s="10">
        <f t="shared" si="2"/>
        <v>154.58946570299702</v>
      </c>
      <c r="E15" s="12">
        <f t="shared" si="0"/>
        <v>535.3465286597649</v>
      </c>
      <c r="F15" s="10">
        <f aca="true" t="shared" si="4" ref="F15:F29">E15-D15</f>
        <v>380.75706295676787</v>
      </c>
      <c r="G15" s="10">
        <f t="shared" si="3"/>
        <v>33113.627172692584</v>
      </c>
      <c r="H15" s="17"/>
      <c r="J15">
        <v>5</v>
      </c>
    </row>
    <row r="16" spans="2:10" ht="12.75">
      <c r="B16" s="18"/>
      <c r="C16" s="10">
        <f t="shared" si="1"/>
        <v>33113.627172692584</v>
      </c>
      <c r="D16" s="10">
        <f t="shared" si="2"/>
        <v>152.8321254124273</v>
      </c>
      <c r="E16" s="12">
        <f t="shared" si="0"/>
        <v>535.3465286597649</v>
      </c>
      <c r="F16" s="10">
        <f t="shared" si="4"/>
        <v>382.51440324733755</v>
      </c>
      <c r="G16" s="10">
        <f t="shared" si="3"/>
        <v>32731.112769445248</v>
      </c>
      <c r="H16" s="17"/>
      <c r="J16">
        <v>6</v>
      </c>
    </row>
    <row r="17" spans="2:8" ht="12.75">
      <c r="B17" s="6"/>
      <c r="C17" s="10">
        <f t="shared" si="1"/>
        <v>32731.112769445248</v>
      </c>
      <c r="D17" s="10">
        <f t="shared" si="2"/>
        <v>151.0666743205165</v>
      </c>
      <c r="E17" s="12">
        <f t="shared" si="0"/>
        <v>535.3465286597649</v>
      </c>
      <c r="F17" s="10">
        <f t="shared" si="4"/>
        <v>384.27985433924835</v>
      </c>
      <c r="G17" s="10">
        <f t="shared" si="3"/>
        <v>32346.832915106</v>
      </c>
      <c r="H17" s="16"/>
    </row>
    <row r="18" spans="2:7" ht="12.75">
      <c r="B18" s="6"/>
      <c r="C18" s="10">
        <f t="shared" si="1"/>
        <v>32346.832915106</v>
      </c>
      <c r="D18" s="10">
        <f t="shared" si="2"/>
        <v>149.2930749927969</v>
      </c>
      <c r="E18" s="12">
        <f t="shared" si="0"/>
        <v>535.3465286597649</v>
      </c>
      <c r="F18" s="10">
        <f t="shared" si="4"/>
        <v>386.053453666968</v>
      </c>
      <c r="G18" s="10">
        <f t="shared" si="3"/>
        <v>31960.77946143903</v>
      </c>
    </row>
    <row r="19" spans="2:7" ht="12.75">
      <c r="B19" s="6"/>
      <c r="C19" s="10">
        <f t="shared" si="1"/>
        <v>31960.77946143903</v>
      </c>
      <c r="D19" s="10">
        <f t="shared" si="2"/>
        <v>147.51128982202627</v>
      </c>
      <c r="E19" s="12">
        <f t="shared" si="0"/>
        <v>535.3465286597649</v>
      </c>
      <c r="F19" s="10">
        <f t="shared" si="4"/>
        <v>387.83523883773864</v>
      </c>
      <c r="G19" s="10">
        <f t="shared" si="3"/>
        <v>31572.94422260129</v>
      </c>
    </row>
    <row r="20" spans="2:7" ht="12.75">
      <c r="B20" s="6"/>
      <c r="C20" s="10">
        <f t="shared" si="1"/>
        <v>31572.94422260129</v>
      </c>
      <c r="D20" s="10">
        <f t="shared" si="2"/>
        <v>145.72128102739055</v>
      </c>
      <c r="E20" s="12">
        <f t="shared" si="0"/>
        <v>535.3465286597649</v>
      </c>
      <c r="F20" s="10">
        <f t="shared" si="4"/>
        <v>389.62524763237434</v>
      </c>
      <c r="G20" s="10">
        <f t="shared" si="3"/>
        <v>31183.318974968915</v>
      </c>
    </row>
    <row r="21" spans="2:7" ht="12.75">
      <c r="B21" s="6"/>
      <c r="C21" s="10">
        <f t="shared" si="1"/>
        <v>31183.318974968915</v>
      </c>
      <c r="D21" s="10">
        <f t="shared" si="2"/>
        <v>143.92301065370268</v>
      </c>
      <c r="E21" s="12">
        <f t="shared" si="0"/>
        <v>535.3465286597649</v>
      </c>
      <c r="F21" s="10">
        <f t="shared" si="4"/>
        <v>391.4235180060622</v>
      </c>
      <c r="G21" s="10">
        <f t="shared" si="3"/>
        <v>30791.895456962855</v>
      </c>
    </row>
    <row r="22" spans="2:7" ht="12.75">
      <c r="B22" s="6"/>
      <c r="C22" s="10">
        <f t="shared" si="1"/>
        <v>30791.895456962855</v>
      </c>
      <c r="D22" s="10">
        <f t="shared" si="2"/>
        <v>142.11644057059777</v>
      </c>
      <c r="E22" s="12">
        <f t="shared" si="0"/>
        <v>535.3465286597649</v>
      </c>
      <c r="F22" s="10">
        <f t="shared" si="4"/>
        <v>393.2300880891671</v>
      </c>
      <c r="G22" s="10">
        <f t="shared" si="3"/>
        <v>30398.665368873688</v>
      </c>
    </row>
    <row r="23" spans="2:7" ht="12.75">
      <c r="B23" s="6"/>
      <c r="C23" s="10">
        <f t="shared" si="1"/>
        <v>30398.665368873688</v>
      </c>
      <c r="D23" s="10">
        <f t="shared" si="2"/>
        <v>140.3015324717247</v>
      </c>
      <c r="E23" s="12">
        <f t="shared" si="0"/>
        <v>535.3465286597649</v>
      </c>
      <c r="F23" s="10">
        <f t="shared" si="4"/>
        <v>395.04499618804016</v>
      </c>
      <c r="G23" s="10">
        <f t="shared" si="3"/>
        <v>30003.620372685647</v>
      </c>
    </row>
    <row r="24" spans="2:7" ht="12.75">
      <c r="B24" s="6"/>
      <c r="C24" s="10">
        <f t="shared" si="1"/>
        <v>30003.620372685647</v>
      </c>
      <c r="D24" s="10">
        <f t="shared" si="2"/>
        <v>138.47824787393375</v>
      </c>
      <c r="E24" s="12">
        <f t="shared" si="0"/>
        <v>535.3465286597649</v>
      </c>
      <c r="F24" s="10">
        <f t="shared" si="4"/>
        <v>396.86828078583113</v>
      </c>
      <c r="G24" s="10">
        <f t="shared" si="3"/>
        <v>29606.752091899816</v>
      </c>
    </row>
    <row r="25" spans="2:7" ht="12.75">
      <c r="B25" s="6"/>
      <c r="C25" s="10">
        <f t="shared" si="1"/>
        <v>29606.752091899816</v>
      </c>
      <c r="D25" s="10">
        <f t="shared" si="2"/>
        <v>136.64654811646068</v>
      </c>
      <c r="E25" s="12">
        <f t="shared" si="0"/>
        <v>535.3465286597649</v>
      </c>
      <c r="F25" s="10">
        <f t="shared" si="4"/>
        <v>398.6999805433042</v>
      </c>
      <c r="G25" s="10">
        <f t="shared" si="3"/>
        <v>29208.052111356512</v>
      </c>
    </row>
    <row r="26" spans="2:7" ht="12.75">
      <c r="B26" s="6"/>
      <c r="C26" s="10">
        <f t="shared" si="1"/>
        <v>29208.052111356512</v>
      </c>
      <c r="D26" s="10">
        <f t="shared" si="2"/>
        <v>134.80639436010696</v>
      </c>
      <c r="E26" s="12">
        <f t="shared" si="0"/>
        <v>535.3465286597649</v>
      </c>
      <c r="F26" s="10">
        <f t="shared" si="4"/>
        <v>400.5401342996579</v>
      </c>
      <c r="G26" s="10">
        <f t="shared" si="3"/>
        <v>28807.511977056853</v>
      </c>
    </row>
    <row r="27" spans="2:7" ht="12.75">
      <c r="B27" s="6"/>
      <c r="C27" s="10">
        <f t="shared" si="1"/>
        <v>28807.511977056853</v>
      </c>
      <c r="D27" s="10">
        <f t="shared" si="2"/>
        <v>132.95774758641622</v>
      </c>
      <c r="E27" s="12">
        <f t="shared" si="0"/>
        <v>535.3465286597649</v>
      </c>
      <c r="F27" s="10">
        <f t="shared" si="4"/>
        <v>402.3887810733487</v>
      </c>
      <c r="G27" s="10">
        <f t="shared" si="3"/>
        <v>28405.123195983502</v>
      </c>
    </row>
    <row r="28" spans="2:7" ht="12.75">
      <c r="B28" s="6"/>
      <c r="C28" s="10">
        <f t="shared" si="1"/>
        <v>28405.123195983502</v>
      </c>
      <c r="D28" s="10">
        <f t="shared" si="2"/>
        <v>131.10056859684693</v>
      </c>
      <c r="E28" s="12">
        <f t="shared" si="0"/>
        <v>535.3465286597649</v>
      </c>
      <c r="F28" s="10">
        <f t="shared" si="4"/>
        <v>404.24596006291796</v>
      </c>
      <c r="G28" s="10">
        <f t="shared" si="3"/>
        <v>28000.877235920583</v>
      </c>
    </row>
    <row r="29" spans="2:7" ht="12.75">
      <c r="B29" s="6"/>
      <c r="C29" s="10">
        <f t="shared" si="1"/>
        <v>28000.877235920583</v>
      </c>
      <c r="D29" s="10">
        <f t="shared" si="2"/>
        <v>129.23481801194114</v>
      </c>
      <c r="E29" s="12">
        <f t="shared" si="0"/>
        <v>535.3465286597649</v>
      </c>
      <c r="F29" s="10">
        <f t="shared" si="4"/>
        <v>406.11171064782377</v>
      </c>
      <c r="G29" s="10">
        <f t="shared" si="3"/>
        <v>27594.76552527276</v>
      </c>
    </row>
    <row r="30" spans="2:7" ht="12.75">
      <c r="B30" s="6"/>
      <c r="C30" s="10">
        <f aca="true" t="shared" si="5" ref="C30:C71">G29</f>
        <v>27594.76552527276</v>
      </c>
      <c r="D30" s="10">
        <f t="shared" si="2"/>
        <v>127.36045627048965</v>
      </c>
      <c r="E30" s="12">
        <f t="shared" si="0"/>
        <v>535.3465286597649</v>
      </c>
      <c r="F30" s="10">
        <f aca="true" t="shared" si="6" ref="F30:F71">E30-D30</f>
        <v>407.98607238927525</v>
      </c>
      <c r="G30" s="10">
        <f aca="true" t="shared" si="7" ref="G30:G71">C30-F30</f>
        <v>27186.779452883486</v>
      </c>
    </row>
    <row r="31" spans="2:7" ht="12.75">
      <c r="B31" s="6"/>
      <c r="C31" s="10">
        <f t="shared" si="5"/>
        <v>27186.779452883486</v>
      </c>
      <c r="D31" s="10">
        <f t="shared" si="2"/>
        <v>125.477443628693</v>
      </c>
      <c r="E31" s="12">
        <f t="shared" si="0"/>
        <v>535.3465286597649</v>
      </c>
      <c r="F31" s="10">
        <f t="shared" si="6"/>
        <v>409.8690850310719</v>
      </c>
      <c r="G31" s="10">
        <f t="shared" si="7"/>
        <v>26776.910367852415</v>
      </c>
    </row>
    <row r="32" spans="2:7" ht="12.75">
      <c r="B32" s="6"/>
      <c r="C32" s="10">
        <f t="shared" si="5"/>
        <v>26776.910367852415</v>
      </c>
      <c r="D32" s="10">
        <f t="shared" si="2"/>
        <v>123.58574015931883</v>
      </c>
      <c r="E32" s="12">
        <f t="shared" si="0"/>
        <v>535.3465286597649</v>
      </c>
      <c r="F32" s="10">
        <f t="shared" si="6"/>
        <v>411.76078850044604</v>
      </c>
      <c r="G32" s="10">
        <f t="shared" si="7"/>
        <v>26365.149579351968</v>
      </c>
    </row>
    <row r="33" spans="2:7" ht="12.75">
      <c r="B33" s="6"/>
      <c r="C33" s="10">
        <f t="shared" si="5"/>
        <v>26365.149579351968</v>
      </c>
      <c r="D33" s="10">
        <f t="shared" si="2"/>
        <v>121.68530575085522</v>
      </c>
      <c r="E33" s="12">
        <f t="shared" si="0"/>
        <v>535.3465286597649</v>
      </c>
      <c r="F33" s="10">
        <f t="shared" si="6"/>
        <v>413.6612229089097</v>
      </c>
      <c r="G33" s="10">
        <f t="shared" si="7"/>
        <v>25951.488356443057</v>
      </c>
    </row>
    <row r="34" spans="2:7" ht="12.75">
      <c r="B34" s="6"/>
      <c r="C34" s="10">
        <f t="shared" si="5"/>
        <v>25951.488356443057</v>
      </c>
      <c r="D34" s="10">
        <f t="shared" si="2"/>
        <v>119.77610010666025</v>
      </c>
      <c r="E34" s="12">
        <f t="shared" si="0"/>
        <v>535.3465286597649</v>
      </c>
      <c r="F34" s="10">
        <f t="shared" si="6"/>
        <v>415.57042855310465</v>
      </c>
      <c r="G34" s="10">
        <f t="shared" si="7"/>
        <v>25535.917927889954</v>
      </c>
    </row>
    <row r="35" spans="2:7" ht="12.75">
      <c r="B35" s="6"/>
      <c r="C35" s="10">
        <f t="shared" si="5"/>
        <v>25535.917927889954</v>
      </c>
      <c r="D35" s="10">
        <f t="shared" si="2"/>
        <v>117.85808274410746</v>
      </c>
      <c r="E35" s="12">
        <f t="shared" si="0"/>
        <v>535.3465286597649</v>
      </c>
      <c r="F35" s="10">
        <f t="shared" si="6"/>
        <v>417.4884459156574</v>
      </c>
      <c r="G35" s="10">
        <f t="shared" si="7"/>
        <v>25118.429481974297</v>
      </c>
    </row>
    <row r="36" spans="2:7" ht="12.75">
      <c r="B36" s="6"/>
      <c r="C36" s="10">
        <f t="shared" si="5"/>
        <v>25118.429481974297</v>
      </c>
      <c r="D36" s="10">
        <f t="shared" si="2"/>
        <v>115.93121299372751</v>
      </c>
      <c r="E36" s="12">
        <f t="shared" si="0"/>
        <v>535.3465286597649</v>
      </c>
      <c r="F36" s="10">
        <f t="shared" si="6"/>
        <v>419.4153156660374</v>
      </c>
      <c r="G36" s="10">
        <f t="shared" si="7"/>
        <v>24699.01416630826</v>
      </c>
    </row>
    <row r="37" spans="2:7" ht="12.75">
      <c r="B37" s="6"/>
      <c r="C37" s="10">
        <f t="shared" si="5"/>
        <v>24699.01416630826</v>
      </c>
      <c r="D37" s="10">
        <f t="shared" si="2"/>
        <v>113.9954499983458</v>
      </c>
      <c r="E37" s="12">
        <f t="shared" si="0"/>
        <v>535.3465286597649</v>
      </c>
      <c r="F37" s="10">
        <f t="shared" si="6"/>
        <v>421.3510786614191</v>
      </c>
      <c r="G37" s="10">
        <f t="shared" si="7"/>
        <v>24277.66308764684</v>
      </c>
    </row>
    <row r="38" spans="2:7" ht="12.75">
      <c r="B38" s="6"/>
      <c r="C38" s="10">
        <f t="shared" si="5"/>
        <v>24277.66308764684</v>
      </c>
      <c r="D38" s="10">
        <f t="shared" si="2"/>
        <v>112.05075271221618</v>
      </c>
      <c r="E38" s="12">
        <f t="shared" si="0"/>
        <v>535.3465286597649</v>
      </c>
      <c r="F38" s="10">
        <f t="shared" si="6"/>
        <v>423.2957759475487</v>
      </c>
      <c r="G38" s="10">
        <f t="shared" si="7"/>
        <v>23854.36731169929</v>
      </c>
    </row>
    <row r="39" spans="2:7" ht="12.75">
      <c r="B39" s="6"/>
      <c r="C39" s="10">
        <f t="shared" si="5"/>
        <v>23854.36731169929</v>
      </c>
      <c r="D39" s="10">
        <f t="shared" si="2"/>
        <v>110.09707990015056</v>
      </c>
      <c r="E39" s="12">
        <f t="shared" si="0"/>
        <v>535.3465286597649</v>
      </c>
      <c r="F39" s="10">
        <f t="shared" si="6"/>
        <v>425.2494487596143</v>
      </c>
      <c r="G39" s="10">
        <f t="shared" si="7"/>
        <v>23429.117862939675</v>
      </c>
    </row>
    <row r="40" spans="2:7" ht="12.75">
      <c r="B40" s="6"/>
      <c r="C40" s="10">
        <f t="shared" si="5"/>
        <v>23429.117862939675</v>
      </c>
      <c r="D40" s="10">
        <f t="shared" si="2"/>
        <v>108.13439013664464</v>
      </c>
      <c r="E40" s="12">
        <f t="shared" si="0"/>
        <v>535.3465286597649</v>
      </c>
      <c r="F40" s="10">
        <f t="shared" si="6"/>
        <v>427.21213852312025</v>
      </c>
      <c r="G40" s="10">
        <f t="shared" si="7"/>
        <v>23001.905724416556</v>
      </c>
    </row>
    <row r="41" spans="2:7" ht="12.75">
      <c r="B41" s="6"/>
      <c r="C41" s="10">
        <f t="shared" si="5"/>
        <v>23001.905724416556</v>
      </c>
      <c r="D41" s="10">
        <f t="shared" si="2"/>
        <v>106.16264180499948</v>
      </c>
      <c r="E41" s="12">
        <f t="shared" si="0"/>
        <v>535.3465286597649</v>
      </c>
      <c r="F41" s="10">
        <f t="shared" si="6"/>
        <v>429.18388685476543</v>
      </c>
      <c r="G41" s="10">
        <f t="shared" si="7"/>
        <v>22572.721837561792</v>
      </c>
    </row>
    <row r="42" spans="2:7" ht="12.75">
      <c r="B42" s="6"/>
      <c r="C42" s="10">
        <f t="shared" si="5"/>
        <v>22572.721837561792</v>
      </c>
      <c r="D42" s="10">
        <f t="shared" si="2"/>
        <v>104.18179309643904</v>
      </c>
      <c r="E42" s="12">
        <f t="shared" si="0"/>
        <v>535.3465286597649</v>
      </c>
      <c r="F42" s="10">
        <f t="shared" si="6"/>
        <v>431.16473556332585</v>
      </c>
      <c r="G42" s="10">
        <f t="shared" si="7"/>
        <v>22141.557101998467</v>
      </c>
    </row>
    <row r="43" spans="2:7" ht="12.75">
      <c r="B43" s="6"/>
      <c r="C43" s="10">
        <f t="shared" si="5"/>
        <v>22141.557101998467</v>
      </c>
      <c r="D43" s="10">
        <f t="shared" si="2"/>
        <v>102.19180200922368</v>
      </c>
      <c r="E43" s="12">
        <f t="shared" si="0"/>
        <v>535.3465286597649</v>
      </c>
      <c r="F43" s="10">
        <f t="shared" si="6"/>
        <v>433.1547266505412</v>
      </c>
      <c r="G43" s="10">
        <f t="shared" si="7"/>
        <v>21708.402375347927</v>
      </c>
    </row>
    <row r="44" spans="2:7" ht="12.75">
      <c r="B44" s="6"/>
      <c r="C44" s="10">
        <f t="shared" si="5"/>
        <v>21708.402375347927</v>
      </c>
      <c r="D44" s="10">
        <f t="shared" si="2"/>
        <v>100.19262634775966</v>
      </c>
      <c r="E44" s="12">
        <f t="shared" si="0"/>
        <v>535.3465286597649</v>
      </c>
      <c r="F44" s="10">
        <f t="shared" si="6"/>
        <v>435.15390231200524</v>
      </c>
      <c r="G44" s="10">
        <f t="shared" si="7"/>
        <v>21273.24847303592</v>
      </c>
    </row>
    <row r="45" spans="2:7" ht="12.75">
      <c r="B45" s="6"/>
      <c r="C45" s="10">
        <f t="shared" si="5"/>
        <v>21273.24847303592</v>
      </c>
      <c r="D45" s="10">
        <f t="shared" si="2"/>
        <v>98.18422372170424</v>
      </c>
      <c r="E45" s="12">
        <f t="shared" si="0"/>
        <v>535.3465286597649</v>
      </c>
      <c r="F45" s="10">
        <f t="shared" si="6"/>
        <v>437.16230493806063</v>
      </c>
      <c r="G45" s="10">
        <f t="shared" si="7"/>
        <v>20836.08616809786</v>
      </c>
    </row>
    <row r="46" spans="2:7" ht="12.75">
      <c r="B46" s="6"/>
      <c r="C46" s="10">
        <f t="shared" si="5"/>
        <v>20836.08616809786</v>
      </c>
      <c r="D46" s="10">
        <f t="shared" si="2"/>
        <v>96.16655154506704</v>
      </c>
      <c r="E46" s="12">
        <f t="shared" si="0"/>
        <v>535.3465286597649</v>
      </c>
      <c r="F46" s="10">
        <f t="shared" si="6"/>
        <v>439.17997711469786</v>
      </c>
      <c r="G46" s="10">
        <f t="shared" si="7"/>
        <v>20396.90619098316</v>
      </c>
    </row>
    <row r="47" spans="2:7" ht="12.75">
      <c r="B47" s="6"/>
      <c r="C47" s="10">
        <f t="shared" si="5"/>
        <v>20396.90619098316</v>
      </c>
      <c r="D47" s="10">
        <f t="shared" si="2"/>
        <v>94.1395670353069</v>
      </c>
      <c r="E47" s="12">
        <f t="shared" si="0"/>
        <v>535.3465286597649</v>
      </c>
      <c r="F47" s="10">
        <f t="shared" si="6"/>
        <v>441.206961624458</v>
      </c>
      <c r="G47" s="10">
        <f t="shared" si="7"/>
        <v>19955.699229358703</v>
      </c>
    </row>
    <row r="48" spans="2:7" ht="12.75">
      <c r="B48" s="6"/>
      <c r="C48" s="10">
        <f t="shared" si="5"/>
        <v>19955.699229358703</v>
      </c>
      <c r="D48" s="10">
        <f t="shared" si="2"/>
        <v>92.10322721242477</v>
      </c>
      <c r="E48" s="12">
        <f t="shared" si="0"/>
        <v>535.3465286597649</v>
      </c>
      <c r="F48" s="10">
        <f t="shared" si="6"/>
        <v>443.2433014473401</v>
      </c>
      <c r="G48" s="10">
        <f t="shared" si="7"/>
        <v>19512.455927911364</v>
      </c>
    </row>
    <row r="49" spans="2:7" ht="12.75">
      <c r="B49" s="6"/>
      <c r="C49" s="10">
        <f t="shared" si="5"/>
        <v>19512.455927911364</v>
      </c>
      <c r="D49" s="10">
        <f t="shared" si="2"/>
        <v>90.05748889805244</v>
      </c>
      <c r="E49" s="12">
        <f t="shared" si="0"/>
        <v>535.3465286597649</v>
      </c>
      <c r="F49" s="10">
        <f t="shared" si="6"/>
        <v>445.28903976171244</v>
      </c>
      <c r="G49" s="10">
        <f t="shared" si="7"/>
        <v>19067.16688814965</v>
      </c>
    </row>
    <row r="50" spans="2:7" ht="12.75">
      <c r="B50" s="6"/>
      <c r="C50" s="10">
        <f t="shared" si="5"/>
        <v>19067.16688814965</v>
      </c>
      <c r="D50" s="10">
        <f t="shared" si="2"/>
        <v>88.00230871453685</v>
      </c>
      <c r="E50" s="12">
        <f t="shared" si="0"/>
        <v>535.3465286597649</v>
      </c>
      <c r="F50" s="10">
        <f t="shared" si="6"/>
        <v>447.344219945228</v>
      </c>
      <c r="G50" s="10">
        <f t="shared" si="7"/>
        <v>18619.822668204422</v>
      </c>
    </row>
    <row r="51" spans="2:7" ht="12.75">
      <c r="B51" s="6"/>
      <c r="C51" s="10">
        <f t="shared" si="5"/>
        <v>18619.822668204422</v>
      </c>
      <c r="D51" s="10">
        <f t="shared" si="2"/>
        <v>85.93764308402041</v>
      </c>
      <c r="E51" s="12">
        <f t="shared" si="0"/>
        <v>535.3465286597649</v>
      </c>
      <c r="F51" s="10">
        <f t="shared" si="6"/>
        <v>449.4088855757445</v>
      </c>
      <c r="G51" s="10">
        <f t="shared" si="7"/>
        <v>18170.41378262868</v>
      </c>
    </row>
    <row r="52" spans="2:7" ht="12.75">
      <c r="B52" s="6"/>
      <c r="C52" s="10">
        <f t="shared" si="5"/>
        <v>18170.41378262868</v>
      </c>
      <c r="D52" s="10">
        <f t="shared" si="2"/>
        <v>83.86344822751697</v>
      </c>
      <c r="E52" s="12">
        <f t="shared" si="0"/>
        <v>535.3465286597649</v>
      </c>
      <c r="F52" s="10">
        <f t="shared" si="6"/>
        <v>451.4830804322479</v>
      </c>
      <c r="G52" s="10">
        <f t="shared" si="7"/>
        <v>17718.93070219643</v>
      </c>
    </row>
    <row r="53" spans="2:7" ht="12.75">
      <c r="B53" s="6"/>
      <c r="C53" s="10">
        <f t="shared" si="5"/>
        <v>17718.93070219643</v>
      </c>
      <c r="D53" s="10">
        <f t="shared" si="2"/>
        <v>81.77968016398351</v>
      </c>
      <c r="E53" s="12">
        <f t="shared" si="0"/>
        <v>535.3465286597649</v>
      </c>
      <c r="F53" s="10">
        <f t="shared" si="6"/>
        <v>453.56684849578136</v>
      </c>
      <c r="G53" s="10">
        <f t="shared" si="7"/>
        <v>17265.363853700648</v>
      </c>
    </row>
    <row r="54" spans="2:7" ht="12.75">
      <c r="B54" s="6"/>
      <c r="C54" s="10">
        <f t="shared" si="5"/>
        <v>17265.363853700648</v>
      </c>
      <c r="D54" s="10">
        <f t="shared" si="2"/>
        <v>79.6862947093876</v>
      </c>
      <c r="E54" s="12">
        <f t="shared" si="0"/>
        <v>535.3465286597649</v>
      </c>
      <c r="F54" s="10">
        <f t="shared" si="6"/>
        <v>455.6602339503773</v>
      </c>
      <c r="G54" s="10">
        <f t="shared" si="7"/>
        <v>16809.70361975027</v>
      </c>
    </row>
    <row r="55" spans="2:7" ht="12.75">
      <c r="B55" s="6"/>
      <c r="C55" s="10">
        <f t="shared" si="5"/>
        <v>16809.70361975027</v>
      </c>
      <c r="D55" s="10">
        <f t="shared" si="2"/>
        <v>77.58324747577048</v>
      </c>
      <c r="E55" s="12">
        <f t="shared" si="0"/>
        <v>535.3465286597649</v>
      </c>
      <c r="F55" s="10">
        <f t="shared" si="6"/>
        <v>457.7632811839944</v>
      </c>
      <c r="G55" s="10">
        <f t="shared" si="7"/>
        <v>16351.940338566277</v>
      </c>
    </row>
    <row r="56" spans="2:7" ht="12.75">
      <c r="B56" s="6"/>
      <c r="C56" s="10">
        <f t="shared" si="5"/>
        <v>16351.940338566277</v>
      </c>
      <c r="D56" s="10">
        <f t="shared" si="2"/>
        <v>75.47049387030589</v>
      </c>
      <c r="E56" s="12">
        <f t="shared" si="0"/>
        <v>535.3465286597649</v>
      </c>
      <c r="F56" s="10">
        <f t="shared" si="6"/>
        <v>459.876034789459</v>
      </c>
      <c r="G56" s="10">
        <f t="shared" si="7"/>
        <v>15892.064303776819</v>
      </c>
    </row>
    <row r="57" spans="2:7" ht="12.75">
      <c r="B57" s="6"/>
      <c r="C57" s="10">
        <f t="shared" si="5"/>
        <v>15892.064303776819</v>
      </c>
      <c r="D57" s="10">
        <f t="shared" si="2"/>
        <v>73.34798909435455</v>
      </c>
      <c r="E57" s="12">
        <f t="shared" si="0"/>
        <v>535.3465286597649</v>
      </c>
      <c r="F57" s="10">
        <f t="shared" si="6"/>
        <v>461.99853956541034</v>
      </c>
      <c r="G57" s="10">
        <f t="shared" si="7"/>
        <v>15430.065764211407</v>
      </c>
    </row>
    <row r="58" spans="2:7" ht="12.75">
      <c r="B58" s="6"/>
      <c r="C58" s="10">
        <f t="shared" si="5"/>
        <v>15430.065764211407</v>
      </c>
      <c r="D58" s="10">
        <f t="shared" si="2"/>
        <v>71.21568814251418</v>
      </c>
      <c r="E58" s="12">
        <f t="shared" si="0"/>
        <v>535.3465286597649</v>
      </c>
      <c r="F58" s="10">
        <f t="shared" si="6"/>
        <v>464.1308405172507</v>
      </c>
      <c r="G58" s="10">
        <f t="shared" si="7"/>
        <v>14965.934923694156</v>
      </c>
    </row>
    <row r="59" spans="2:7" ht="12.75">
      <c r="B59" s="6"/>
      <c r="C59" s="10">
        <f t="shared" si="5"/>
        <v>14965.934923694156</v>
      </c>
      <c r="D59" s="10">
        <f t="shared" si="2"/>
        <v>69.07354580166533</v>
      </c>
      <c r="E59" s="12">
        <f t="shared" si="0"/>
        <v>535.3465286597649</v>
      </c>
      <c r="F59" s="10">
        <f t="shared" si="6"/>
        <v>466.27298285809957</v>
      </c>
      <c r="G59" s="10">
        <f t="shared" si="7"/>
        <v>14499.661940836057</v>
      </c>
    </row>
    <row r="60" spans="2:7" ht="12.75">
      <c r="B60" s="6"/>
      <c r="C60" s="10">
        <f t="shared" si="5"/>
        <v>14499.661940836057</v>
      </c>
      <c r="D60" s="10">
        <f t="shared" si="2"/>
        <v>66.92151665001256</v>
      </c>
      <c r="E60" s="12">
        <f t="shared" si="0"/>
        <v>535.3465286597649</v>
      </c>
      <c r="F60" s="10">
        <f t="shared" si="6"/>
        <v>468.4250120097523</v>
      </c>
      <c r="G60" s="10">
        <f t="shared" si="7"/>
        <v>14031.236928826303</v>
      </c>
    </row>
    <row r="61" spans="2:7" ht="12.75">
      <c r="B61" s="6"/>
      <c r="C61" s="10">
        <f t="shared" si="5"/>
        <v>14031.236928826303</v>
      </c>
      <c r="D61" s="10">
        <f t="shared" si="2"/>
        <v>64.7595550561214</v>
      </c>
      <c r="E61" s="12">
        <f t="shared" si="0"/>
        <v>535.3465286597649</v>
      </c>
      <c r="F61" s="10">
        <f t="shared" si="6"/>
        <v>470.5869736036435</v>
      </c>
      <c r="G61" s="10">
        <f t="shared" si="7"/>
        <v>13560.64995522266</v>
      </c>
    </row>
    <row r="62" spans="2:7" ht="12.75">
      <c r="B62" s="6"/>
      <c r="C62" s="10">
        <f t="shared" si="5"/>
        <v>13560.64995522266</v>
      </c>
      <c r="D62" s="10">
        <f t="shared" si="2"/>
        <v>62.58761517795073</v>
      </c>
      <c r="E62" s="12">
        <f t="shared" si="0"/>
        <v>535.3465286597649</v>
      </c>
      <c r="F62" s="10">
        <f t="shared" si="6"/>
        <v>472.75891348181415</v>
      </c>
      <c r="G62" s="10">
        <f t="shared" si="7"/>
        <v>13087.891041740846</v>
      </c>
    </row>
    <row r="63" spans="2:7" ht="12.75">
      <c r="B63" s="6"/>
      <c r="C63" s="10">
        <f t="shared" si="5"/>
        <v>13087.891041740846</v>
      </c>
      <c r="D63" s="10">
        <f t="shared" si="2"/>
        <v>60.40565096188082</v>
      </c>
      <c r="E63" s="12">
        <f t="shared" si="0"/>
        <v>535.3465286597649</v>
      </c>
      <c r="F63" s="10">
        <f t="shared" si="6"/>
        <v>474.94087769788405</v>
      </c>
      <c r="G63" s="10">
        <f t="shared" si="7"/>
        <v>12612.950164042963</v>
      </c>
    </row>
    <row r="64" spans="2:7" ht="12.75">
      <c r="B64" s="6"/>
      <c r="C64" s="10">
        <f t="shared" si="5"/>
        <v>12612.950164042963</v>
      </c>
      <c r="D64" s="10">
        <f t="shared" si="2"/>
        <v>58.21361614173674</v>
      </c>
      <c r="E64" s="12">
        <f t="shared" si="0"/>
        <v>535.3465286597649</v>
      </c>
      <c r="F64" s="10">
        <f t="shared" si="6"/>
        <v>477.13291251802815</v>
      </c>
      <c r="G64" s="10">
        <f t="shared" si="7"/>
        <v>12135.817251524935</v>
      </c>
    </row>
    <row r="65" spans="2:7" ht="12.75">
      <c r="B65" s="6"/>
      <c r="C65" s="10">
        <f t="shared" si="5"/>
        <v>12135.817251524935</v>
      </c>
      <c r="D65" s="10">
        <f t="shared" si="2"/>
        <v>56.01146423780739</v>
      </c>
      <c r="E65" s="12">
        <f t="shared" si="0"/>
        <v>535.3465286597649</v>
      </c>
      <c r="F65" s="10">
        <f t="shared" si="6"/>
        <v>479.3350644219575</v>
      </c>
      <c r="G65" s="10">
        <f t="shared" si="7"/>
        <v>11656.482187102978</v>
      </c>
    </row>
    <row r="66" spans="2:7" ht="12.75">
      <c r="B66" s="6"/>
      <c r="C66" s="10">
        <f t="shared" si="5"/>
        <v>11656.482187102978</v>
      </c>
      <c r="D66" s="10">
        <f t="shared" si="2"/>
        <v>53.799148555859894</v>
      </c>
      <c r="E66" s="12">
        <f t="shared" si="0"/>
        <v>535.3465286597649</v>
      </c>
      <c r="F66" s="10">
        <f t="shared" si="6"/>
        <v>481.54738010390497</v>
      </c>
      <c r="G66" s="10">
        <f t="shared" si="7"/>
        <v>11174.934806999074</v>
      </c>
    </row>
    <row r="67" spans="2:7" ht="12.75">
      <c r="B67" s="6"/>
      <c r="C67" s="10">
        <f t="shared" si="5"/>
        <v>11174.934806999074</v>
      </c>
      <c r="D67" s="10">
        <f t="shared" si="2"/>
        <v>51.576622186149564</v>
      </c>
      <c r="E67" s="12">
        <f t="shared" si="0"/>
        <v>535.3465286597649</v>
      </c>
      <c r="F67" s="10">
        <f t="shared" si="6"/>
        <v>483.7699064736153</v>
      </c>
      <c r="G67" s="10">
        <f t="shared" si="7"/>
        <v>10691.164900525459</v>
      </c>
    </row>
    <row r="68" spans="2:7" ht="12.75">
      <c r="B68" s="6"/>
      <c r="C68" s="10">
        <f t="shared" si="5"/>
        <v>10691.164900525459</v>
      </c>
      <c r="D68" s="10">
        <f t="shared" si="2"/>
        <v>49.34383800242519</v>
      </c>
      <c r="E68" s="12">
        <f t="shared" si="0"/>
        <v>535.3465286597649</v>
      </c>
      <c r="F68" s="10">
        <f t="shared" si="6"/>
        <v>486.0026906573397</v>
      </c>
      <c r="G68" s="10">
        <f t="shared" si="7"/>
        <v>10205.162209868118</v>
      </c>
    </row>
    <row r="69" spans="2:7" ht="12.75">
      <c r="B69" s="6"/>
      <c r="C69" s="10">
        <f t="shared" si="5"/>
        <v>10205.162209868118</v>
      </c>
      <c r="D69" s="10">
        <f t="shared" si="2"/>
        <v>47.100748660929774</v>
      </c>
      <c r="E69" s="12">
        <f t="shared" si="0"/>
        <v>535.3465286597649</v>
      </c>
      <c r="F69" s="10">
        <f t="shared" si="6"/>
        <v>488.24577999883513</v>
      </c>
      <c r="G69" s="10">
        <f t="shared" si="7"/>
        <v>9716.916429869283</v>
      </c>
    </row>
    <row r="70" spans="2:7" ht="12.75">
      <c r="B70" s="6"/>
      <c r="C70" s="10">
        <f t="shared" si="5"/>
        <v>9716.916429869283</v>
      </c>
      <c r="D70" s="10">
        <f t="shared" si="2"/>
        <v>44.84730659939669</v>
      </c>
      <c r="E70" s="12">
        <f t="shared" si="0"/>
        <v>535.3465286597649</v>
      </c>
      <c r="F70" s="10">
        <f t="shared" si="6"/>
        <v>490.4992220603682</v>
      </c>
      <c r="G70" s="10">
        <f t="shared" si="7"/>
        <v>9226.417207808914</v>
      </c>
    </row>
    <row r="71" spans="2:7" ht="12.75">
      <c r="B71" s="6"/>
      <c r="C71" s="10">
        <f t="shared" si="5"/>
        <v>9226.417207808914</v>
      </c>
      <c r="D71" s="10">
        <f t="shared" si="2"/>
        <v>42.583464036041136</v>
      </c>
      <c r="E71" s="12">
        <f t="shared" si="0"/>
        <v>535.3465286597649</v>
      </c>
      <c r="F71" s="10">
        <f t="shared" si="6"/>
        <v>492.7630646237237</v>
      </c>
      <c r="G71" s="10">
        <f t="shared" si="7"/>
        <v>8733.654143185191</v>
      </c>
    </row>
    <row r="72" spans="2:7" ht="12.75">
      <c r="B72" s="6"/>
      <c r="C72" s="5"/>
      <c r="D72" s="5"/>
      <c r="E72" s="9"/>
      <c r="F72" s="5"/>
      <c r="G72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Hughes</dc:creator>
  <cp:keywords/>
  <dc:description/>
  <cp:lastModifiedBy>D. R.</cp:lastModifiedBy>
  <dcterms:created xsi:type="dcterms:W3CDTF">2004-03-05T03:37:14Z</dcterms:created>
  <dcterms:modified xsi:type="dcterms:W3CDTF">2004-08-21T06:00:39Z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