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095" windowHeight="841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V79" i="1"/>
  <c r="T79"/>
  <c r="R79"/>
  <c r="R81" s="1"/>
  <c r="V72"/>
  <c r="V74" s="1"/>
  <c r="T72"/>
  <c r="R72"/>
  <c r="R74" s="1"/>
  <c r="V66"/>
  <c r="T66"/>
  <c r="T74" s="1"/>
  <c r="T81" s="1"/>
  <c r="R66"/>
  <c r="T52"/>
  <c r="V48"/>
  <c r="V52" s="1"/>
  <c r="V56" s="1"/>
  <c r="T48"/>
  <c r="R48"/>
  <c r="R52" s="1"/>
  <c r="R56" s="1"/>
  <c r="V40"/>
  <c r="T40"/>
  <c r="T56" s="1"/>
  <c r="R40"/>
  <c r="V81" l="1"/>
</calcChain>
</file>

<file path=xl/sharedStrings.xml><?xml version="1.0" encoding="utf-8"?>
<sst xmlns="http://schemas.openxmlformats.org/spreadsheetml/2006/main" count="92" uniqueCount="86">
  <si>
    <t>Swift Mills Materials, LLC</t>
  </si>
  <si>
    <t>Income statement</t>
  </si>
  <si>
    <t>Year Ending December 31,</t>
  </si>
  <si>
    <t>Balance Sheet</t>
  </si>
  <si>
    <t xml:space="preserve">Year Ending December 31, </t>
  </si>
  <si>
    <t>External Sales</t>
  </si>
  <si>
    <t>ASSETS</t>
  </si>
  <si>
    <t>Internal Sales</t>
  </si>
  <si>
    <t>Current Assets</t>
  </si>
  <si>
    <t>Returns and Allowances</t>
  </si>
  <si>
    <t>Cash</t>
  </si>
  <si>
    <t>Net Sales</t>
  </si>
  <si>
    <t>Receivables</t>
  </si>
  <si>
    <t>Allowances for Uncollected Receivables</t>
  </si>
  <si>
    <t>VARIABLE COSTS</t>
  </si>
  <si>
    <t>Inventories, Raw Materials</t>
  </si>
  <si>
    <t>Material</t>
  </si>
  <si>
    <t>Inventories, Other</t>
  </si>
  <si>
    <t>Plant</t>
  </si>
  <si>
    <t>Prepaid Expenses</t>
  </si>
  <si>
    <t>Labor</t>
  </si>
  <si>
    <t>Other</t>
  </si>
  <si>
    <t>Total Current Assets</t>
  </si>
  <si>
    <t>Total Plant</t>
  </si>
  <si>
    <t>Delivery</t>
  </si>
  <si>
    <t>Fixed Assets</t>
  </si>
  <si>
    <t>Vehicles</t>
  </si>
  <si>
    <t>Equipment</t>
  </si>
  <si>
    <t>Total Delivery</t>
  </si>
  <si>
    <t>Furniture &amp; Office Equipment</t>
  </si>
  <si>
    <t>Total Variable Costs</t>
  </si>
  <si>
    <t>Buildings</t>
  </si>
  <si>
    <t>Land</t>
  </si>
  <si>
    <t>MARGINAL (GROSS) CONTRIBUTION</t>
  </si>
  <si>
    <t>Total Fixed Assets</t>
  </si>
  <si>
    <t>FIXED COSTS</t>
  </si>
  <si>
    <t>Depreciation</t>
  </si>
  <si>
    <t>Direct Fixed Costs</t>
  </si>
  <si>
    <t>Net Fixed Assets</t>
  </si>
  <si>
    <t>OPERATING PROFIT</t>
  </si>
  <si>
    <t>Other Assets</t>
  </si>
  <si>
    <t>Selling, General &amp; Administrative</t>
  </si>
  <si>
    <t>Selling Expense</t>
  </si>
  <si>
    <t>Total Assets</t>
  </si>
  <si>
    <t>G&amp;A Expense</t>
  </si>
  <si>
    <t>Interest Expense</t>
  </si>
  <si>
    <t>LIABILITIES</t>
  </si>
  <si>
    <t>Total SG&amp;A</t>
  </si>
  <si>
    <t>Current Liabilities</t>
  </si>
  <si>
    <t>Payroll</t>
  </si>
  <si>
    <t>Total Fixed Costs</t>
  </si>
  <si>
    <t>Accounts Payable, Trade</t>
  </si>
  <si>
    <t>Accounts Payable, Other</t>
  </si>
  <si>
    <t>PRE-TAX EARNINGS</t>
  </si>
  <si>
    <t>Current Portion of Long-Term Debt</t>
  </si>
  <si>
    <t>Accrued Expenses</t>
  </si>
  <si>
    <t>Other Income</t>
  </si>
  <si>
    <t>Other Liabilities</t>
  </si>
  <si>
    <t>Other Expense</t>
  </si>
  <si>
    <t>Total Current Liabilities</t>
  </si>
  <si>
    <t>NET PRE-TAX EARNINGS</t>
  </si>
  <si>
    <t>Long Term Liabilities</t>
  </si>
  <si>
    <t>Notes Payable, Bank</t>
  </si>
  <si>
    <t>TAXES</t>
  </si>
  <si>
    <t>Notes Payable, Other</t>
  </si>
  <si>
    <t>NET INCOME</t>
  </si>
  <si>
    <t>Total Long-Term Liabilities</t>
  </si>
  <si>
    <t>Total Liabilities</t>
  </si>
  <si>
    <t>STOCKHOLDER'S EQUITY</t>
  </si>
  <si>
    <t>Capital Stock</t>
  </si>
  <si>
    <t>Retained Earnings</t>
  </si>
  <si>
    <t>Total Stockholder's Equity</t>
  </si>
  <si>
    <t>Total Liabilities &amp; Equity</t>
  </si>
  <si>
    <t>SOLUTION AREA BELOW</t>
  </si>
  <si>
    <t>% change</t>
  </si>
  <si>
    <t>Current Ratio</t>
  </si>
  <si>
    <t>Quick Ratio</t>
  </si>
  <si>
    <t>Average Collection Period</t>
  </si>
  <si>
    <t>Inventory Turnover</t>
  </si>
  <si>
    <t>Days Sales in Inventory</t>
  </si>
  <si>
    <t>Debt Ratio</t>
  </si>
  <si>
    <t>Times-Interest Earned Ratio</t>
  </si>
  <si>
    <t>Rate of Return on Equity</t>
  </si>
  <si>
    <t>Rate of Return on Total Assets</t>
  </si>
  <si>
    <t>Operating Profit Margin</t>
  </si>
  <si>
    <t>Asset Turnover Ratio</t>
  </si>
</sst>
</file>

<file path=xl/styles.xml><?xml version="1.0" encoding="utf-8"?>
<styleSheet xmlns="http://schemas.openxmlformats.org/spreadsheetml/2006/main">
  <numFmts count="2">
    <numFmt numFmtId="164" formatCode="0.0%"/>
    <numFmt numFmtId="165" formatCode="0.0"/>
  </numFmts>
  <fonts count="7">
    <font>
      <sz val="11"/>
      <color theme="1"/>
      <name val="Calibri"/>
      <family val="2"/>
      <scheme val="minor"/>
    </font>
    <font>
      <sz val="11"/>
      <color theme="1"/>
      <name val="Calibri"/>
      <family val="2"/>
      <scheme val="minor"/>
    </font>
    <font>
      <b/>
      <sz val="10"/>
      <name val="Arial"/>
      <family val="2"/>
    </font>
    <font>
      <b/>
      <sz val="8"/>
      <name val="Arial"/>
      <family val="2"/>
    </font>
    <font>
      <sz val="8"/>
      <name val="Arial"/>
      <family val="2"/>
    </font>
    <font>
      <sz val="10"/>
      <color indexed="10"/>
      <name val="Arial"/>
      <family val="2"/>
    </font>
    <font>
      <b/>
      <sz val="10"/>
      <color indexed="10"/>
      <name val="Arial"/>
      <family val="2"/>
    </font>
  </fonts>
  <fills count="3">
    <fill>
      <patternFill patternType="none"/>
    </fill>
    <fill>
      <patternFill patternType="gray125"/>
    </fill>
    <fill>
      <patternFill patternType="solid">
        <fgColor indexed="12"/>
        <bgColor indexed="64"/>
      </patternFill>
    </fill>
  </fills>
  <borders count="10">
    <border>
      <left/>
      <right/>
      <top/>
      <bottom/>
      <diagonal/>
    </border>
    <border>
      <left style="thick">
        <color indexed="64"/>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2" fillId="0" borderId="0" xfId="0" applyFont="1"/>
    <xf numFmtId="0" fontId="0" fillId="2" borderId="0" xfId="0" applyFill="1"/>
    <xf numFmtId="0" fontId="0" fillId="0" borderId="1" xfId="0" applyBorder="1"/>
    <xf numFmtId="0" fontId="3" fillId="0" borderId="0" xfId="0" applyFont="1" applyAlignment="1">
      <alignment horizontal="center"/>
    </xf>
    <xf numFmtId="0" fontId="4" fillId="0" borderId="0" xfId="0" applyFont="1" applyAlignment="1">
      <alignment horizontal="center"/>
    </xf>
    <xf numFmtId="0" fontId="3" fillId="0" borderId="0" xfId="0" applyFont="1"/>
    <xf numFmtId="0" fontId="4" fillId="0" borderId="0" xfId="0" applyFont="1"/>
    <xf numFmtId="0" fontId="2" fillId="0" borderId="0" xfId="0" applyFont="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2" fillId="0" borderId="0" xfId="0" applyFont="1" applyAlignment="1">
      <alignment horizontal="center"/>
    </xf>
    <xf numFmtId="37" fontId="4" fillId="0" borderId="0" xfId="0" applyNumberFormat="1" applyFont="1"/>
    <xf numFmtId="37" fontId="4" fillId="0" borderId="2" xfId="0" applyNumberFormat="1" applyFont="1" applyBorder="1"/>
    <xf numFmtId="37" fontId="4" fillId="0" borderId="3" xfId="0" applyNumberFormat="1" applyFont="1" applyBorder="1"/>
    <xf numFmtId="37" fontId="4" fillId="0" borderId="4" xfId="0" applyNumberFormat="1" applyFont="1" applyBorder="1"/>
    <xf numFmtId="37" fontId="0" fillId="0" borderId="0" xfId="0" applyNumberFormat="1"/>
    <xf numFmtId="37" fontId="0" fillId="0" borderId="2" xfId="0" applyNumberFormat="1" applyBorder="1"/>
    <xf numFmtId="3" fontId="4" fillId="0" borderId="3" xfId="0" applyNumberFormat="1" applyFont="1" applyBorder="1"/>
    <xf numFmtId="3" fontId="4" fillId="0" borderId="4" xfId="0" applyNumberFormat="1" applyFont="1" applyBorder="1"/>
    <xf numFmtId="37" fontId="4" fillId="0" borderId="5" xfId="0" applyNumberFormat="1" applyFont="1" applyBorder="1"/>
    <xf numFmtId="37" fontId="4" fillId="0" borderId="6" xfId="0" applyNumberFormat="1" applyFont="1" applyBorder="1"/>
    <xf numFmtId="0" fontId="4" fillId="0" borderId="0" xfId="0" applyFont="1" applyBorder="1"/>
    <xf numFmtId="37" fontId="4" fillId="0" borderId="7" xfId="0" applyNumberFormat="1" applyFont="1" applyBorder="1"/>
    <xf numFmtId="0" fontId="5" fillId="2" borderId="0" xfId="0" applyFont="1" applyFill="1"/>
    <xf numFmtId="0" fontId="6" fillId="0" borderId="0" xfId="0" applyFont="1"/>
    <xf numFmtId="0" fontId="0" fillId="0" borderId="3" xfId="0" applyBorder="1" applyAlignment="1">
      <alignment horizontal="center"/>
    </xf>
    <xf numFmtId="0" fontId="0" fillId="0" borderId="0" xfId="0" applyBorder="1" applyAlignment="1" applyProtection="1">
      <protection locked="0"/>
    </xf>
    <xf numFmtId="0" fontId="0" fillId="0" borderId="8" xfId="0" applyBorder="1" applyAlignment="1" applyProtection="1">
      <protection locked="0"/>
    </xf>
    <xf numFmtId="2" fontId="0" fillId="0" borderId="9" xfId="0" applyNumberFormat="1" applyBorder="1"/>
    <xf numFmtId="164" fontId="0" fillId="0" borderId="9" xfId="1" applyNumberFormat="1" applyFont="1" applyBorder="1"/>
    <xf numFmtId="165" fontId="0" fillId="0" borderId="9" xfId="0" applyNumberFormat="1" applyBorder="1"/>
    <xf numFmtId="0" fontId="0" fillId="0" borderId="0" xfId="0" applyBorder="1" applyAlignment="1"/>
    <xf numFmtId="0" fontId="0" fillId="0" borderId="8" xfId="0" applyBorder="1" applyAlignment="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132</xdr:row>
      <xdr:rowOff>0</xdr:rowOff>
    </xdr:from>
    <xdr:to>
      <xdr:col>0</xdr:col>
      <xdr:colOff>257175</xdr:colOff>
      <xdr:row>133</xdr:row>
      <xdr:rowOff>38100</xdr:rowOff>
    </xdr:to>
    <xdr:sp macro="" textlink="">
      <xdr:nvSpPr>
        <xdr:cNvPr id="2" name="Text Box 1"/>
        <xdr:cNvSpPr txBox="1">
          <a:spLocks noChangeArrowheads="1"/>
        </xdr:cNvSpPr>
      </xdr:nvSpPr>
      <xdr:spPr bwMode="auto">
        <a:xfrm>
          <a:off x="180975" y="21507450"/>
          <a:ext cx="76200" cy="200025"/>
        </a:xfrm>
        <a:prstGeom prst="rect">
          <a:avLst/>
        </a:prstGeom>
        <a:noFill/>
        <a:ln w="9525">
          <a:noFill/>
          <a:miter lim="800000"/>
          <a:headEnd/>
          <a:tailEnd/>
        </a:ln>
      </xdr:spPr>
    </xdr:sp>
    <xdr:clientData/>
  </xdr:twoCellAnchor>
  <xdr:twoCellAnchor>
    <xdr:from>
      <xdr:col>0</xdr:col>
      <xdr:colOff>66675</xdr:colOff>
      <xdr:row>132</xdr:row>
      <xdr:rowOff>0</xdr:rowOff>
    </xdr:from>
    <xdr:to>
      <xdr:col>10</xdr:col>
      <xdr:colOff>561975</xdr:colOff>
      <xdr:row>132</xdr:row>
      <xdr:rowOff>0</xdr:rowOff>
    </xdr:to>
    <xdr:sp macro="" textlink="">
      <xdr:nvSpPr>
        <xdr:cNvPr id="3" name="Text Box 2"/>
        <xdr:cNvSpPr txBox="1">
          <a:spLocks noChangeArrowheads="1"/>
        </xdr:cNvSpPr>
      </xdr:nvSpPr>
      <xdr:spPr bwMode="auto">
        <a:xfrm>
          <a:off x="66675" y="21507450"/>
          <a:ext cx="6677025"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Analysis:</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1.  Current ratio has increased considerably over 2 years.  High level indicates that either company is not leveraged properly or has too much money tied up in current assets.  Look into current asset values further with evaluation of DSO and/or DSI.</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2.  DSO shows an unclear trend, but is clearly too high with customers averaging well over 30 days to pay.</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3.  DSI is inconclusive.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4.   Debt ratio is relatively high, although it has improved over the last few years.  This is not unusual for a capital-intense business like the concrete industry.</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5.  Times Interest Earned ratio is borderline low.   Company is simply not producing enough profit for the amount of debt it is carrying.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6.  Further evidence of poor company profitability is in the ROS and ROA measures - Swift Mills is simply not producing enough profit for the risk associated with being in a construction materials enterprise.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7.  Gross profit margin is shrinking - indicating that either variable costs are rising at a higher rate than sales, or that sales are decreasing.  Looking at the income statement, you will see that the culprit is rising variable costs in excess of sales - eating into the gross profit margin.</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8.  Sales to Assets is a ratio that we didn't cover in the book, but it's a simple and intuitive one.  Why does a company have assets?  To produce sales!  Swift Mills has a fairly stagnant sales/assets ratio, which indicates that it isn't investing in higher levels of assets for higher levels of productivity (and profits).</a:t>
          </a:r>
        </a:p>
      </xdr:txBody>
    </xdr:sp>
    <xdr:clientData/>
  </xdr:twoCellAnchor>
  <xdr:twoCellAnchor>
    <xdr:from>
      <xdr:col>9</xdr:col>
      <xdr:colOff>57150</xdr:colOff>
      <xdr:row>132</xdr:row>
      <xdr:rowOff>0</xdr:rowOff>
    </xdr:from>
    <xdr:to>
      <xdr:col>14</xdr:col>
      <xdr:colOff>161925</xdr:colOff>
      <xdr:row>132</xdr:row>
      <xdr:rowOff>0</xdr:rowOff>
    </xdr:to>
    <xdr:sp macro="" textlink="">
      <xdr:nvSpPr>
        <xdr:cNvPr id="4" name="Text Box 3"/>
        <xdr:cNvSpPr txBox="1">
          <a:spLocks noChangeArrowheads="1"/>
        </xdr:cNvSpPr>
      </xdr:nvSpPr>
      <xdr:spPr bwMode="auto">
        <a:xfrm>
          <a:off x="5629275" y="21507450"/>
          <a:ext cx="3152775"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Some of your answers for turnover and days sales may differ from mine because many of you used 1 day averages (as opposed to using the year end values).  I didn't deduct points unless you were incorrect in the calculation of the method itself.</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You will also find that your numbers differ because you may not have used the correct figures for the ratios!  Common problem, because all statements are different.  For example, you had to add back the interest expense into pre-tax earnings (note that isn't called "operating profit")  to get the times-interest earned ratio correct.  This illustrates the inherent challenges in financial statement analysis - making sure you get the right numbers!</a:t>
          </a:r>
        </a:p>
      </xdr:txBody>
    </xdr:sp>
    <xdr:clientData/>
  </xdr:twoCellAnchor>
  <xdr:twoCellAnchor>
    <xdr:from>
      <xdr:col>0</xdr:col>
      <xdr:colOff>0</xdr:colOff>
      <xdr:row>4</xdr:row>
      <xdr:rowOff>0</xdr:rowOff>
    </xdr:from>
    <xdr:to>
      <xdr:col>13</xdr:col>
      <xdr:colOff>523875</xdr:colOff>
      <xdr:row>23</xdr:row>
      <xdr:rowOff>114300</xdr:rowOff>
    </xdr:to>
    <xdr:sp macro="" textlink="">
      <xdr:nvSpPr>
        <xdr:cNvPr id="5" name="Text Box 4"/>
        <xdr:cNvSpPr txBox="1">
          <a:spLocks noChangeArrowheads="1"/>
        </xdr:cNvSpPr>
      </xdr:nvSpPr>
      <xdr:spPr bwMode="auto">
        <a:xfrm>
          <a:off x="0" y="647700"/>
          <a:ext cx="8534400" cy="3190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0" i="0" strike="noStrike">
              <a:solidFill>
                <a:srgbClr val="0000FF"/>
              </a:solidFill>
              <a:latin typeface="Arial"/>
              <a:cs typeface="Arial"/>
            </a:rPr>
            <a:t>1. Calculate the following ratios for each year listed.  Show them in table form by ratio and by year.  Where income is part of the equation, use income after taxes unless otherwise required.  Where ratios normally may use average values, use the year-end values instead.</a:t>
          </a:r>
        </a:p>
        <a:p>
          <a:pPr algn="l" rtl="1">
            <a:defRPr sz="1000"/>
          </a:pPr>
          <a:endParaRPr lang="en-US" sz="1000" b="0" i="0" strike="noStrike">
            <a:solidFill>
              <a:srgbClr val="0000FF"/>
            </a:solidFill>
            <a:latin typeface="Arial"/>
            <a:cs typeface="Arial"/>
          </a:endParaRPr>
        </a:p>
        <a:p>
          <a:pPr algn="l" rtl="1">
            <a:defRPr sz="1000"/>
          </a:pPr>
          <a:r>
            <a:rPr lang="en-US" sz="1000" b="0" i="0" strike="noStrike">
              <a:solidFill>
                <a:srgbClr val="0000FF"/>
              </a:solidFill>
              <a:latin typeface="Arial"/>
              <a:cs typeface="Arial"/>
            </a:rPr>
            <a:t> - Current Ratio</a:t>
          </a:r>
        </a:p>
        <a:p>
          <a:pPr algn="l" rtl="1">
            <a:defRPr sz="1000"/>
          </a:pPr>
          <a:r>
            <a:rPr lang="en-US" sz="1000" b="0" i="0" strike="noStrike">
              <a:solidFill>
                <a:srgbClr val="0000FF"/>
              </a:solidFill>
              <a:latin typeface="Arial"/>
              <a:cs typeface="Arial"/>
            </a:rPr>
            <a:t> - Quick Ratio</a:t>
          </a:r>
        </a:p>
        <a:p>
          <a:pPr algn="l" rtl="1">
            <a:defRPr sz="1000"/>
          </a:pPr>
          <a:r>
            <a:rPr lang="en-US" sz="1000" b="0" i="0" strike="noStrike">
              <a:solidFill>
                <a:srgbClr val="0000FF"/>
              </a:solidFill>
              <a:latin typeface="Arial"/>
              <a:cs typeface="Arial"/>
            </a:rPr>
            <a:t> - Average Collection Period (net receivables)</a:t>
          </a:r>
        </a:p>
        <a:p>
          <a:pPr algn="l" rtl="1">
            <a:defRPr sz="1000"/>
          </a:pPr>
          <a:r>
            <a:rPr lang="en-US" sz="1000" b="0" i="0" strike="noStrike">
              <a:solidFill>
                <a:srgbClr val="0000FF"/>
              </a:solidFill>
              <a:latin typeface="Arial"/>
              <a:cs typeface="Arial"/>
            </a:rPr>
            <a:t> - Inventory Turnover (use all inventory accounts)</a:t>
          </a:r>
        </a:p>
        <a:p>
          <a:pPr algn="l" rtl="1">
            <a:defRPr sz="1000"/>
          </a:pPr>
          <a:r>
            <a:rPr lang="en-US" sz="1000" b="0" i="0" strike="noStrike">
              <a:solidFill>
                <a:srgbClr val="0000FF"/>
              </a:solidFill>
              <a:latin typeface="Arial"/>
              <a:cs typeface="Arial"/>
            </a:rPr>
            <a:t> - Days Sales in Inventory</a:t>
          </a:r>
        </a:p>
        <a:p>
          <a:pPr algn="l" rtl="1">
            <a:defRPr sz="1000"/>
          </a:pPr>
          <a:r>
            <a:rPr lang="en-US" sz="1000" b="0" i="0" strike="noStrike">
              <a:solidFill>
                <a:srgbClr val="0000FF"/>
              </a:solidFill>
              <a:latin typeface="Arial"/>
              <a:cs typeface="Arial"/>
            </a:rPr>
            <a:t> - Debt Ratio</a:t>
          </a:r>
        </a:p>
        <a:p>
          <a:pPr algn="l" rtl="1">
            <a:defRPr sz="1000"/>
          </a:pPr>
          <a:r>
            <a:rPr lang="en-US" sz="1000" b="0" i="0" strike="noStrike">
              <a:solidFill>
                <a:srgbClr val="0000FF"/>
              </a:solidFill>
              <a:latin typeface="Arial"/>
              <a:cs typeface="Arial"/>
            </a:rPr>
            <a:t> - Times-Interest Earned Ratio</a:t>
          </a:r>
        </a:p>
        <a:p>
          <a:pPr algn="l" rtl="1">
            <a:defRPr sz="1000"/>
          </a:pPr>
          <a:r>
            <a:rPr lang="en-US" sz="1000" b="0" i="0" strike="noStrike">
              <a:solidFill>
                <a:srgbClr val="0000FF"/>
              </a:solidFill>
              <a:latin typeface="Arial"/>
              <a:cs typeface="Arial"/>
            </a:rPr>
            <a:t> - Rate of Return on Equity</a:t>
          </a:r>
        </a:p>
        <a:p>
          <a:pPr algn="l" rtl="1">
            <a:defRPr sz="1000"/>
          </a:pPr>
          <a:r>
            <a:rPr lang="en-US" sz="1000" b="0" i="0" strike="noStrike">
              <a:solidFill>
                <a:srgbClr val="0000FF"/>
              </a:solidFill>
              <a:latin typeface="Arial"/>
              <a:cs typeface="Arial"/>
            </a:rPr>
            <a:t> - Rate of Return on Total Assets</a:t>
          </a:r>
        </a:p>
        <a:p>
          <a:pPr algn="l" rtl="1">
            <a:defRPr sz="1000"/>
          </a:pPr>
          <a:r>
            <a:rPr lang="en-US" sz="1000" b="0" i="0" strike="noStrike">
              <a:solidFill>
                <a:srgbClr val="0000FF"/>
              </a:solidFill>
              <a:latin typeface="Arial"/>
              <a:cs typeface="Arial"/>
            </a:rPr>
            <a:t> - Operating Profit Margin</a:t>
          </a:r>
        </a:p>
        <a:p>
          <a:pPr algn="l" rtl="1">
            <a:defRPr sz="1000"/>
          </a:pPr>
          <a:r>
            <a:rPr lang="en-US" sz="1000" b="0" i="0" strike="noStrike">
              <a:solidFill>
                <a:srgbClr val="0000FF"/>
              </a:solidFill>
              <a:latin typeface="Arial"/>
              <a:cs typeface="Arial"/>
            </a:rPr>
            <a:t> - Asset Turnover Ratio</a:t>
          </a:r>
        </a:p>
        <a:p>
          <a:pPr algn="l" rtl="1">
            <a:defRPr sz="1000"/>
          </a:pPr>
          <a:endParaRPr lang="en-US" sz="1000" b="0" i="0" strike="noStrike">
            <a:solidFill>
              <a:srgbClr val="0000FF"/>
            </a:solidFill>
            <a:latin typeface="Arial"/>
            <a:cs typeface="Arial"/>
          </a:endParaRPr>
        </a:p>
        <a:p>
          <a:pPr algn="l" rtl="1">
            <a:defRPr sz="1000"/>
          </a:pPr>
          <a:r>
            <a:rPr lang="en-US" sz="1000" b="0" i="0" strike="noStrike">
              <a:solidFill>
                <a:srgbClr val="0000FF"/>
              </a:solidFill>
              <a:latin typeface="Arial"/>
              <a:cs typeface="Arial"/>
            </a:rPr>
            <a:t>2. Calculate the percentage change in the ratios from 2003 to 2004, and from 2004 to 2005.  You can incorporate this into the table for part 1.</a:t>
          </a:r>
        </a:p>
        <a:p>
          <a:pPr algn="l" rtl="1">
            <a:defRPr sz="1000"/>
          </a:pPr>
          <a:endParaRPr lang="en-US" sz="1000" b="0" i="0" strike="noStrike">
            <a:solidFill>
              <a:srgbClr val="0000FF"/>
            </a:solidFill>
            <a:latin typeface="Arial"/>
            <a:cs typeface="Arial"/>
          </a:endParaRPr>
        </a:p>
        <a:p>
          <a:pPr algn="l" rtl="1">
            <a:defRPr sz="1000"/>
          </a:pPr>
          <a:r>
            <a:rPr lang="en-US" sz="1000" b="0" i="0" strike="noStrike">
              <a:solidFill>
                <a:srgbClr val="0000FF"/>
              </a:solidFill>
              <a:latin typeface="Arial"/>
              <a:cs typeface="Arial"/>
            </a:rPr>
            <a:t>3. Now that you’ve calculated these ratios, briefly highlight the areas of strength and weakness that you can see from looking at the trends and changes (500 words or less).  Where is the company going and what issues are facing it if trends continue?  </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twoCellAnchor>
    <xdr:from>
      <xdr:col>0</xdr:col>
      <xdr:colOff>66675</xdr:colOff>
      <xdr:row>102</xdr:row>
      <xdr:rowOff>28575</xdr:rowOff>
    </xdr:from>
    <xdr:to>
      <xdr:col>10</xdr:col>
      <xdr:colOff>476250</xdr:colOff>
      <xdr:row>129</xdr:row>
      <xdr:rowOff>142875</xdr:rowOff>
    </xdr:to>
    <xdr:sp macro="" textlink="">
      <xdr:nvSpPr>
        <xdr:cNvPr id="6" name="Text Box 5"/>
        <xdr:cNvSpPr txBox="1">
          <a:spLocks noChangeArrowheads="1"/>
        </xdr:cNvSpPr>
      </xdr:nvSpPr>
      <xdr:spPr bwMode="auto">
        <a:xfrm>
          <a:off x="66675" y="16678275"/>
          <a:ext cx="6591300" cy="4486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Analysis:</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1.  Current ratio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2.  Average collection period shows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3.  Days Sales Inventory is .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4.   Debt ratio is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5.  Times Interest Earned ratio is .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6.  Further evidence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7.  Operating profit margin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8.  Swift Mills has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V100"/>
  <sheetViews>
    <sheetView tabSelected="1" workbookViewId="0">
      <selection activeCell="A2" sqref="A2"/>
    </sheetView>
  </sheetViews>
  <sheetFormatPr defaultRowHeight="15"/>
  <sheetData>
    <row r="1" spans="1:1">
      <c r="A1" s="1"/>
    </row>
    <row r="2" spans="1:1">
      <c r="A2" s="1"/>
    </row>
    <row r="26" spans="1:22" s="2" customFormat="1"/>
    <row r="27" spans="1:22">
      <c r="A27" t="s">
        <v>0</v>
      </c>
      <c r="L27" s="3"/>
      <c r="M27" t="s">
        <v>0</v>
      </c>
    </row>
    <row r="28" spans="1:22">
      <c r="A28" t="s">
        <v>1</v>
      </c>
      <c r="E28" s="4" t="s">
        <v>2</v>
      </c>
      <c r="F28" s="5"/>
      <c r="G28" s="5"/>
      <c r="H28" s="5"/>
      <c r="I28" s="5"/>
      <c r="J28" s="5"/>
      <c r="L28" s="3"/>
      <c r="M28" t="s">
        <v>3</v>
      </c>
    </row>
    <row r="29" spans="1:22">
      <c r="A29" s="6"/>
      <c r="B29" s="7"/>
      <c r="C29" s="7"/>
      <c r="D29" s="7"/>
      <c r="E29" s="8">
        <v>2005</v>
      </c>
      <c r="F29" s="8"/>
      <c r="G29" s="9">
        <v>2004</v>
      </c>
      <c r="H29" s="10"/>
      <c r="I29" s="9">
        <v>2003</v>
      </c>
      <c r="J29" s="10"/>
      <c r="L29" s="3"/>
      <c r="R29" s="11" t="s">
        <v>4</v>
      </c>
      <c r="S29" s="11"/>
      <c r="T29" s="12"/>
      <c r="U29" s="12"/>
      <c r="V29" s="12"/>
    </row>
    <row r="30" spans="1:22">
      <c r="A30" s="6"/>
      <c r="B30" s="7"/>
      <c r="C30" s="7"/>
      <c r="D30" s="7"/>
      <c r="E30" s="11"/>
      <c r="F30" s="11"/>
      <c r="G30" s="13"/>
      <c r="H30" s="14"/>
      <c r="I30" s="13"/>
      <c r="J30" s="14"/>
      <c r="L30" s="3"/>
      <c r="R30" s="15">
        <v>2005</v>
      </c>
      <c r="S30" s="15"/>
      <c r="T30" s="15">
        <v>2004</v>
      </c>
      <c r="U30" s="15"/>
      <c r="V30" s="15">
        <v>2003</v>
      </c>
    </row>
    <row r="31" spans="1:22">
      <c r="A31" s="6"/>
      <c r="B31" s="7" t="s">
        <v>5</v>
      </c>
      <c r="C31" s="7"/>
      <c r="D31" s="7"/>
      <c r="E31" s="16"/>
      <c r="F31" s="16">
        <v>4805000</v>
      </c>
      <c r="G31" s="17"/>
      <c r="H31" s="16">
        <v>4425000</v>
      </c>
      <c r="I31" s="17"/>
      <c r="J31" s="16">
        <v>4544000</v>
      </c>
      <c r="L31" s="3"/>
      <c r="M31" s="1" t="s">
        <v>6</v>
      </c>
    </row>
    <row r="32" spans="1:22">
      <c r="A32" s="6"/>
      <c r="B32" s="7" t="s">
        <v>7</v>
      </c>
      <c r="C32" s="7"/>
      <c r="D32" s="7"/>
      <c r="E32" s="16"/>
      <c r="F32" s="16">
        <v>1763000</v>
      </c>
      <c r="G32" s="17"/>
      <c r="H32" s="16">
        <v>1601000</v>
      </c>
      <c r="I32" s="17"/>
      <c r="J32" s="16">
        <v>1523000</v>
      </c>
      <c r="L32" s="3"/>
      <c r="M32" s="7" t="s">
        <v>8</v>
      </c>
      <c r="N32" s="7"/>
      <c r="O32" s="7"/>
      <c r="P32" s="7"/>
      <c r="Q32" s="7"/>
      <c r="R32" s="7"/>
      <c r="S32" s="7"/>
      <c r="T32" s="7"/>
      <c r="U32" s="7"/>
      <c r="V32" s="7"/>
    </row>
    <row r="33" spans="1:22">
      <c r="A33" s="6"/>
      <c r="B33" s="7" t="s">
        <v>9</v>
      </c>
      <c r="C33" s="7"/>
      <c r="D33" s="7"/>
      <c r="E33" s="16"/>
      <c r="F33" s="18">
        <v>-674000</v>
      </c>
      <c r="G33" s="19"/>
      <c r="H33" s="18">
        <v>-556000</v>
      </c>
      <c r="I33" s="19"/>
      <c r="J33" s="18">
        <v>-555000</v>
      </c>
      <c r="L33" s="3"/>
      <c r="M33" s="7"/>
      <c r="N33" s="7" t="s">
        <v>10</v>
      </c>
      <c r="O33" s="7"/>
      <c r="P33" s="7"/>
      <c r="Q33" s="7"/>
      <c r="R33" s="16">
        <v>60000</v>
      </c>
      <c r="S33" s="16"/>
      <c r="T33" s="16">
        <v>100000</v>
      </c>
      <c r="U33" s="16"/>
      <c r="V33" s="16">
        <v>30000</v>
      </c>
    </row>
    <row r="34" spans="1:22">
      <c r="A34" s="6"/>
      <c r="B34" s="7"/>
      <c r="C34" s="7" t="s">
        <v>11</v>
      </c>
      <c r="D34" s="7"/>
      <c r="E34" s="16"/>
      <c r="F34" s="16">
        <v>5894000</v>
      </c>
      <c r="G34" s="17"/>
      <c r="H34" s="16">
        <v>5370000</v>
      </c>
      <c r="I34" s="17"/>
      <c r="J34" s="16">
        <v>5512000</v>
      </c>
      <c r="L34" s="3"/>
      <c r="M34" s="7"/>
      <c r="N34" s="7" t="s">
        <v>12</v>
      </c>
      <c r="O34" s="7"/>
      <c r="P34" s="7"/>
      <c r="Q34" s="7"/>
      <c r="R34" s="16">
        <v>887000</v>
      </c>
      <c r="S34" s="16"/>
      <c r="T34" s="16">
        <v>668000</v>
      </c>
      <c r="U34" s="16"/>
      <c r="V34" s="16">
        <v>763000</v>
      </c>
    </row>
    <row r="35" spans="1:22">
      <c r="A35" s="6"/>
      <c r="B35" s="7"/>
      <c r="C35" s="7"/>
      <c r="D35" s="7"/>
      <c r="E35" s="16"/>
      <c r="F35" s="16"/>
      <c r="G35" s="17"/>
      <c r="H35" s="16"/>
      <c r="I35" s="17"/>
      <c r="J35" s="16"/>
      <c r="L35" s="3"/>
      <c r="M35" s="7"/>
      <c r="N35" s="7" t="s">
        <v>13</v>
      </c>
      <c r="O35" s="7"/>
      <c r="P35" s="7"/>
      <c r="Q35" s="7"/>
      <c r="R35" s="16">
        <v>-75000</v>
      </c>
      <c r="S35" s="16"/>
      <c r="T35" s="16">
        <v>-58000</v>
      </c>
      <c r="U35" s="16"/>
      <c r="V35" s="16">
        <v>-64000</v>
      </c>
    </row>
    <row r="36" spans="1:22">
      <c r="A36" s="1" t="s">
        <v>14</v>
      </c>
      <c r="E36" s="20"/>
      <c r="F36" s="20"/>
      <c r="G36" s="21"/>
      <c r="H36" s="20"/>
      <c r="I36" s="21"/>
      <c r="J36" s="20"/>
      <c r="L36" s="3"/>
      <c r="M36" s="7"/>
      <c r="N36" s="7" t="s">
        <v>15</v>
      </c>
      <c r="O36" s="7"/>
      <c r="P36" s="7"/>
      <c r="Q36" s="7"/>
      <c r="R36" s="16">
        <v>203000</v>
      </c>
      <c r="S36" s="16"/>
      <c r="T36" s="16">
        <v>189000</v>
      </c>
      <c r="U36" s="16"/>
      <c r="V36" s="16">
        <v>197000</v>
      </c>
    </row>
    <row r="37" spans="1:22">
      <c r="A37" s="6"/>
      <c r="B37" s="7" t="s">
        <v>16</v>
      </c>
      <c r="C37" s="7"/>
      <c r="D37" s="7"/>
      <c r="E37" s="16"/>
      <c r="F37" s="16">
        <v>3136000</v>
      </c>
      <c r="G37" s="17"/>
      <c r="H37" s="16">
        <v>2819000</v>
      </c>
      <c r="I37" s="17"/>
      <c r="J37" s="16">
        <v>2706000</v>
      </c>
      <c r="L37" s="3"/>
      <c r="M37" s="7"/>
      <c r="N37" s="7" t="s">
        <v>17</v>
      </c>
      <c r="O37" s="7"/>
      <c r="P37" s="7"/>
      <c r="Q37" s="7"/>
      <c r="R37" s="16">
        <v>25000</v>
      </c>
      <c r="S37" s="16"/>
      <c r="T37" s="16">
        <v>31000</v>
      </c>
      <c r="U37" s="16"/>
      <c r="V37" s="16">
        <v>15000</v>
      </c>
    </row>
    <row r="38" spans="1:22">
      <c r="A38" s="6"/>
      <c r="B38" s="7" t="s">
        <v>18</v>
      </c>
      <c r="C38" s="7"/>
      <c r="D38" s="7"/>
      <c r="E38" s="16"/>
      <c r="F38" s="16"/>
      <c r="G38" s="17"/>
      <c r="H38" s="16"/>
      <c r="I38" s="17"/>
      <c r="J38" s="16"/>
      <c r="L38" s="3"/>
      <c r="M38" s="7"/>
      <c r="N38" s="7" t="s">
        <v>19</v>
      </c>
      <c r="O38" s="7"/>
      <c r="P38" s="7"/>
      <c r="Q38" s="7"/>
      <c r="R38" s="16">
        <v>90000</v>
      </c>
      <c r="S38" s="16"/>
      <c r="T38" s="16">
        <v>55000</v>
      </c>
      <c r="U38" s="16"/>
      <c r="V38" s="16">
        <v>45000</v>
      </c>
    </row>
    <row r="39" spans="1:22">
      <c r="A39" s="6"/>
      <c r="B39" s="7"/>
      <c r="C39" s="7" t="s">
        <v>20</v>
      </c>
      <c r="D39" s="7"/>
      <c r="E39" s="16">
        <v>210000</v>
      </c>
      <c r="F39" s="16"/>
      <c r="G39" s="17">
        <v>229000</v>
      </c>
      <c r="H39" s="16"/>
      <c r="I39" s="17">
        <v>205000</v>
      </c>
      <c r="J39" s="16"/>
      <c r="L39" s="3"/>
      <c r="M39" s="7"/>
      <c r="N39" s="7" t="s">
        <v>21</v>
      </c>
      <c r="O39" s="7"/>
      <c r="P39" s="7"/>
      <c r="Q39" s="7"/>
      <c r="R39" s="18">
        <v>0</v>
      </c>
      <c r="S39" s="18"/>
      <c r="T39" s="18">
        <v>0</v>
      </c>
      <c r="U39" s="18"/>
      <c r="V39" s="18">
        <v>0</v>
      </c>
    </row>
    <row r="40" spans="1:22">
      <c r="A40" s="6"/>
      <c r="B40" s="7"/>
      <c r="C40" s="7" t="s">
        <v>16</v>
      </c>
      <c r="D40" s="7"/>
      <c r="E40" s="16">
        <v>96000</v>
      </c>
      <c r="F40" s="16"/>
      <c r="G40" s="17">
        <v>80000</v>
      </c>
      <c r="H40" s="16"/>
      <c r="I40" s="17">
        <v>85000</v>
      </c>
      <c r="J40" s="16"/>
      <c r="L40" s="3"/>
      <c r="M40" s="7"/>
      <c r="N40" s="7"/>
      <c r="O40" s="7" t="s">
        <v>22</v>
      </c>
      <c r="P40" s="7"/>
      <c r="Q40" s="7"/>
      <c r="R40" s="16">
        <f>SUM(R33:R39)</f>
        <v>1190000</v>
      </c>
      <c r="S40" s="16"/>
      <c r="T40" s="16">
        <f>SUM(T33:T39)</f>
        <v>985000</v>
      </c>
      <c r="U40" s="16"/>
      <c r="V40" s="16">
        <f>SUM(V33:V39)</f>
        <v>986000</v>
      </c>
    </row>
    <row r="41" spans="1:22">
      <c r="A41" s="6"/>
      <c r="B41" s="7"/>
      <c r="C41" s="7" t="s">
        <v>23</v>
      </c>
      <c r="D41" s="7"/>
      <c r="E41" s="16"/>
      <c r="F41" s="16">
        <v>306000</v>
      </c>
      <c r="G41" s="17"/>
      <c r="H41" s="16">
        <v>309000</v>
      </c>
      <c r="I41" s="17"/>
      <c r="J41" s="16">
        <v>290000</v>
      </c>
      <c r="L41" s="3"/>
      <c r="M41" s="7"/>
      <c r="N41" s="7"/>
      <c r="O41" s="7"/>
      <c r="P41" s="7"/>
      <c r="Q41" s="7"/>
      <c r="R41" s="16"/>
      <c r="S41" s="16"/>
      <c r="T41" s="16"/>
      <c r="U41" s="16"/>
      <c r="V41" s="16"/>
    </row>
    <row r="42" spans="1:22">
      <c r="A42" s="6"/>
      <c r="B42" s="7" t="s">
        <v>24</v>
      </c>
      <c r="C42" s="7"/>
      <c r="D42" s="7"/>
      <c r="E42" s="16"/>
      <c r="F42" s="16"/>
      <c r="G42" s="17"/>
      <c r="H42" s="16"/>
      <c r="I42" s="17"/>
      <c r="J42" s="16"/>
      <c r="L42" s="3"/>
      <c r="M42" s="7" t="s">
        <v>25</v>
      </c>
      <c r="N42" s="7"/>
      <c r="O42" s="7"/>
      <c r="P42" s="7"/>
      <c r="Q42" s="7"/>
      <c r="R42" s="16"/>
      <c r="S42" s="16"/>
      <c r="T42" s="16"/>
      <c r="U42" s="16"/>
      <c r="V42" s="16"/>
    </row>
    <row r="43" spans="1:22">
      <c r="A43" s="6"/>
      <c r="B43" s="7"/>
      <c r="C43" s="7" t="s">
        <v>20</v>
      </c>
      <c r="D43" s="7"/>
      <c r="E43" s="16">
        <v>690000</v>
      </c>
      <c r="F43" s="16"/>
      <c r="G43" s="17">
        <v>623000</v>
      </c>
      <c r="H43" s="16"/>
      <c r="I43" s="17">
        <v>635000</v>
      </c>
      <c r="J43" s="16"/>
      <c r="L43" s="3"/>
      <c r="M43" s="7"/>
      <c r="N43" s="7" t="s">
        <v>26</v>
      </c>
      <c r="O43" s="7"/>
      <c r="P43" s="7"/>
      <c r="Q43" s="7"/>
      <c r="R43" s="16">
        <v>900000</v>
      </c>
      <c r="S43" s="16"/>
      <c r="T43" s="16">
        <v>900000</v>
      </c>
      <c r="U43" s="16"/>
      <c r="V43" s="16">
        <v>900000</v>
      </c>
    </row>
    <row r="44" spans="1:22">
      <c r="A44" s="6"/>
      <c r="B44" s="7"/>
      <c r="C44" s="7" t="s">
        <v>16</v>
      </c>
      <c r="D44" s="7"/>
      <c r="E44" s="22">
        <v>341000</v>
      </c>
      <c r="F44" s="22"/>
      <c r="G44" s="23">
        <v>291000</v>
      </c>
      <c r="H44" s="22"/>
      <c r="I44" s="23">
        <v>303000</v>
      </c>
      <c r="J44" s="22"/>
      <c r="L44" s="3"/>
      <c r="M44" s="7"/>
      <c r="N44" s="7" t="s">
        <v>27</v>
      </c>
      <c r="O44" s="7"/>
      <c r="P44" s="7"/>
      <c r="Q44" s="7"/>
      <c r="R44" s="16">
        <v>984000</v>
      </c>
      <c r="S44" s="16"/>
      <c r="T44" s="16">
        <v>964000</v>
      </c>
      <c r="U44" s="16"/>
      <c r="V44" s="16">
        <v>964000</v>
      </c>
    </row>
    <row r="45" spans="1:22">
      <c r="A45" s="6"/>
      <c r="B45" s="7"/>
      <c r="C45" s="7" t="s">
        <v>28</v>
      </c>
      <c r="D45" s="7"/>
      <c r="E45" s="16"/>
      <c r="F45" s="18">
        <v>1031000</v>
      </c>
      <c r="G45" s="19"/>
      <c r="H45" s="18">
        <v>914000</v>
      </c>
      <c r="I45" s="19"/>
      <c r="J45" s="18">
        <v>938000</v>
      </c>
      <c r="L45" s="3"/>
      <c r="M45" s="7"/>
      <c r="N45" s="7" t="s">
        <v>29</v>
      </c>
      <c r="O45" s="7"/>
      <c r="P45" s="7"/>
      <c r="Q45" s="7"/>
      <c r="R45" s="16">
        <v>25000</v>
      </c>
      <c r="S45" s="16"/>
      <c r="T45" s="16">
        <v>25000</v>
      </c>
      <c r="U45" s="16"/>
      <c r="V45" s="16">
        <v>25000</v>
      </c>
    </row>
    <row r="46" spans="1:22">
      <c r="A46" s="6"/>
      <c r="B46" s="7"/>
      <c r="C46" s="7"/>
      <c r="D46" s="7" t="s">
        <v>30</v>
      </c>
      <c r="E46" s="16"/>
      <c r="F46" s="16">
        <v>4473000</v>
      </c>
      <c r="G46" s="17"/>
      <c r="H46" s="16">
        <v>4042000</v>
      </c>
      <c r="I46" s="17"/>
      <c r="J46" s="16">
        <v>3934000</v>
      </c>
      <c r="L46" s="3"/>
      <c r="M46" s="7"/>
      <c r="N46" s="7" t="s">
        <v>31</v>
      </c>
      <c r="O46" s="7"/>
      <c r="P46" s="7"/>
      <c r="Q46" s="7"/>
      <c r="R46" s="16">
        <v>125000</v>
      </c>
      <c r="S46" s="16"/>
      <c r="T46" s="16">
        <v>125000</v>
      </c>
      <c r="U46" s="16"/>
      <c r="V46" s="16">
        <v>125000</v>
      </c>
    </row>
    <row r="47" spans="1:22" ht="15.75" thickBot="1">
      <c r="A47" s="6"/>
      <c r="B47" s="7"/>
      <c r="C47" s="7"/>
      <c r="D47" s="7"/>
      <c r="E47" s="16"/>
      <c r="F47" s="24"/>
      <c r="G47" s="25"/>
      <c r="H47" s="24"/>
      <c r="I47" s="25"/>
      <c r="J47" s="24"/>
      <c r="L47" s="3"/>
      <c r="M47" s="7"/>
      <c r="N47" s="7" t="s">
        <v>32</v>
      </c>
      <c r="O47" s="7"/>
      <c r="P47" s="7"/>
      <c r="Q47" s="7"/>
      <c r="R47" s="18">
        <v>300000</v>
      </c>
      <c r="S47" s="18"/>
      <c r="T47" s="18">
        <v>300000</v>
      </c>
      <c r="U47" s="18"/>
      <c r="V47" s="18">
        <v>300000</v>
      </c>
    </row>
    <row r="48" spans="1:22" ht="15.75" thickTop="1">
      <c r="A48" s="1" t="s">
        <v>33</v>
      </c>
      <c r="E48" s="16"/>
      <c r="F48" s="16">
        <v>1421000</v>
      </c>
      <c r="G48" s="17"/>
      <c r="H48" s="16">
        <v>1328000</v>
      </c>
      <c r="I48" s="17"/>
      <c r="J48" s="16">
        <v>1578000</v>
      </c>
      <c r="L48" s="3"/>
      <c r="M48" s="7"/>
      <c r="N48" s="7"/>
      <c r="O48" s="7" t="s">
        <v>34</v>
      </c>
      <c r="P48" s="7"/>
      <c r="Q48" s="7"/>
      <c r="R48" s="16">
        <f>SUM(R43:R47)</f>
        <v>2334000</v>
      </c>
      <c r="S48" s="16"/>
      <c r="T48" s="16">
        <f>SUM(T43:T47)</f>
        <v>2314000</v>
      </c>
      <c r="U48" s="16"/>
      <c r="V48" s="16">
        <f>SUM(V43:V47)</f>
        <v>2314000</v>
      </c>
    </row>
    <row r="49" spans="1:22">
      <c r="A49" s="1"/>
      <c r="E49" s="20"/>
      <c r="F49" s="20"/>
      <c r="G49" s="21"/>
      <c r="H49" s="20"/>
      <c r="I49" s="21"/>
      <c r="J49" s="20"/>
      <c r="L49" s="3"/>
      <c r="M49" s="7"/>
      <c r="N49" s="7"/>
      <c r="O49" s="7"/>
      <c r="P49" s="7"/>
      <c r="Q49" s="7"/>
      <c r="R49" s="16"/>
      <c r="S49" s="16"/>
      <c r="T49" s="16"/>
      <c r="U49" s="16"/>
      <c r="V49" s="16"/>
    </row>
    <row r="50" spans="1:22">
      <c r="A50" s="1" t="s">
        <v>35</v>
      </c>
      <c r="E50" s="20"/>
      <c r="F50" s="20"/>
      <c r="G50" s="21"/>
      <c r="H50" s="20"/>
      <c r="I50" s="21"/>
      <c r="J50" s="20"/>
      <c r="L50" s="3"/>
      <c r="M50" s="7"/>
      <c r="N50" s="7" t="s">
        <v>36</v>
      </c>
      <c r="O50" s="7"/>
      <c r="P50" s="7"/>
      <c r="Q50" s="7"/>
      <c r="R50" s="16">
        <v>-584000</v>
      </c>
      <c r="S50" s="16"/>
      <c r="T50" s="16">
        <v>-538000</v>
      </c>
      <c r="U50" s="16"/>
      <c r="V50" s="16">
        <v>-492000</v>
      </c>
    </row>
    <row r="51" spans="1:22">
      <c r="A51" s="6"/>
      <c r="B51" s="7" t="s">
        <v>37</v>
      </c>
      <c r="C51" s="7"/>
      <c r="D51" s="7"/>
      <c r="E51" s="16"/>
      <c r="F51" s="18">
        <v>511000</v>
      </c>
      <c r="G51" s="19"/>
      <c r="H51" s="18">
        <v>535000</v>
      </c>
      <c r="I51" s="19"/>
      <c r="J51" s="18">
        <v>579000</v>
      </c>
      <c r="L51" s="3"/>
      <c r="M51" s="7"/>
      <c r="N51" s="7"/>
      <c r="O51" s="7"/>
      <c r="P51" s="7"/>
      <c r="Q51" s="7"/>
      <c r="R51" s="18"/>
      <c r="S51" s="18"/>
      <c r="T51" s="18"/>
      <c r="U51" s="18"/>
      <c r="V51" s="18"/>
    </row>
    <row r="52" spans="1:22">
      <c r="A52" s="6"/>
      <c r="B52" s="7"/>
      <c r="C52" s="7"/>
      <c r="D52" s="7"/>
      <c r="E52" s="16"/>
      <c r="F52" s="16"/>
      <c r="G52" s="17"/>
      <c r="H52" s="16"/>
      <c r="I52" s="17"/>
      <c r="J52" s="16"/>
      <c r="L52" s="3"/>
      <c r="M52" s="7"/>
      <c r="N52" s="7"/>
      <c r="O52" s="7" t="s">
        <v>38</v>
      </c>
      <c r="P52" s="7"/>
      <c r="Q52" s="7"/>
      <c r="R52" s="16">
        <f>SUM(R48:R51)</f>
        <v>1750000</v>
      </c>
      <c r="S52" s="16"/>
      <c r="T52" s="16">
        <f>SUM(T48:T51)</f>
        <v>1776000</v>
      </c>
      <c r="U52" s="16"/>
      <c r="V52" s="16">
        <f>SUM(V48:V51)</f>
        <v>1822000</v>
      </c>
    </row>
    <row r="53" spans="1:22">
      <c r="A53" s="1" t="s">
        <v>39</v>
      </c>
      <c r="C53" s="7"/>
      <c r="D53" s="7"/>
      <c r="E53" s="16"/>
      <c r="F53" s="16">
        <v>910000</v>
      </c>
      <c r="G53" s="17"/>
      <c r="H53" s="16">
        <v>793000</v>
      </c>
      <c r="I53" s="17"/>
      <c r="J53" s="16">
        <v>999000</v>
      </c>
      <c r="L53" s="3"/>
      <c r="M53" s="7"/>
      <c r="N53" s="7"/>
      <c r="O53" s="7"/>
      <c r="P53" s="7"/>
      <c r="Q53" s="7"/>
      <c r="R53" s="16"/>
      <c r="S53" s="16"/>
      <c r="T53" s="16"/>
      <c r="U53" s="16"/>
      <c r="V53" s="16"/>
    </row>
    <row r="54" spans="1:22">
      <c r="A54" s="6"/>
      <c r="B54" s="7"/>
      <c r="C54" s="7"/>
      <c r="D54" s="7"/>
      <c r="E54" s="16"/>
      <c r="F54" s="16"/>
      <c r="G54" s="17"/>
      <c r="H54" s="16"/>
      <c r="I54" s="17"/>
      <c r="J54" s="16"/>
      <c r="L54" s="3"/>
      <c r="M54" s="7" t="s">
        <v>40</v>
      </c>
      <c r="N54" s="7"/>
      <c r="O54" s="7"/>
      <c r="P54" s="7"/>
      <c r="Q54" s="7"/>
      <c r="R54" s="16">
        <v>14000</v>
      </c>
      <c r="S54" s="16"/>
      <c r="T54" s="16">
        <v>0</v>
      </c>
      <c r="U54" s="16"/>
      <c r="V54" s="16">
        <v>0</v>
      </c>
    </row>
    <row r="55" spans="1:22">
      <c r="A55" s="6"/>
      <c r="B55" s="7" t="s">
        <v>41</v>
      </c>
      <c r="C55" s="7"/>
      <c r="D55" s="7"/>
      <c r="E55" s="16"/>
      <c r="F55" s="16"/>
      <c r="G55" s="17"/>
      <c r="H55" s="16"/>
      <c r="I55" s="17"/>
      <c r="J55" s="16"/>
      <c r="L55" s="3"/>
      <c r="M55" s="7"/>
      <c r="N55" s="7"/>
      <c r="O55" s="7"/>
      <c r="P55" s="7"/>
      <c r="Q55" s="7"/>
      <c r="R55" s="18"/>
      <c r="S55" s="18"/>
      <c r="T55" s="18"/>
      <c r="U55" s="18"/>
      <c r="V55" s="18"/>
    </row>
    <row r="56" spans="1:22" ht="15.75" thickBot="1">
      <c r="A56" s="6"/>
      <c r="B56" s="7"/>
      <c r="C56" s="7" t="s">
        <v>42</v>
      </c>
      <c r="D56" s="7"/>
      <c r="E56" s="16">
        <v>121000</v>
      </c>
      <c r="F56" s="16"/>
      <c r="G56" s="17">
        <v>148000</v>
      </c>
      <c r="H56" s="16"/>
      <c r="I56" s="17">
        <v>152000</v>
      </c>
      <c r="J56" s="16"/>
      <c r="L56" s="3"/>
      <c r="M56" s="7"/>
      <c r="N56" s="7"/>
      <c r="O56" s="7" t="s">
        <v>43</v>
      </c>
      <c r="P56" s="7"/>
      <c r="Q56" s="7"/>
      <c r="R56" s="24">
        <f>R40+R52+R54</f>
        <v>2954000</v>
      </c>
      <c r="S56" s="24"/>
      <c r="T56" s="24">
        <f>T40+T52+T54</f>
        <v>2761000</v>
      </c>
      <c r="U56" s="24"/>
      <c r="V56" s="24">
        <f>V40+V52+V54</f>
        <v>2808000</v>
      </c>
    </row>
    <row r="57" spans="1:22" ht="15.75" thickTop="1">
      <c r="A57" s="6"/>
      <c r="B57" s="7"/>
      <c r="C57" s="7" t="s">
        <v>44</v>
      </c>
      <c r="D57" s="7"/>
      <c r="E57" s="16">
        <v>163000</v>
      </c>
      <c r="F57" s="16"/>
      <c r="G57" s="17">
        <v>147000</v>
      </c>
      <c r="H57" s="16"/>
      <c r="I57" s="17">
        <v>146000</v>
      </c>
      <c r="J57" s="16"/>
      <c r="L57" s="3"/>
      <c r="M57" s="7"/>
      <c r="N57" s="7"/>
      <c r="O57" s="7"/>
      <c r="P57" s="7"/>
      <c r="Q57" s="7"/>
      <c r="R57" s="16"/>
      <c r="S57" s="16"/>
      <c r="T57" s="16"/>
      <c r="U57" s="16"/>
      <c r="V57" s="16"/>
    </row>
    <row r="58" spans="1:22">
      <c r="A58" s="6"/>
      <c r="B58" s="7"/>
      <c r="C58" s="7" t="s">
        <v>45</v>
      </c>
      <c r="D58" s="7"/>
      <c r="E58" s="16">
        <v>301000</v>
      </c>
      <c r="F58" s="16"/>
      <c r="G58" s="17">
        <v>301000</v>
      </c>
      <c r="H58" s="16"/>
      <c r="I58" s="17">
        <v>301000</v>
      </c>
      <c r="J58" s="16"/>
      <c r="L58" s="3"/>
      <c r="M58" s="1" t="s">
        <v>46</v>
      </c>
      <c r="R58" s="20"/>
      <c r="S58" s="20"/>
      <c r="T58" s="20"/>
      <c r="U58" s="20"/>
      <c r="V58" s="20"/>
    </row>
    <row r="59" spans="1:22">
      <c r="A59" s="6"/>
      <c r="B59" s="7"/>
      <c r="C59" s="7"/>
      <c r="D59" s="7" t="s">
        <v>47</v>
      </c>
      <c r="E59" s="16"/>
      <c r="F59" s="16">
        <v>585000</v>
      </c>
      <c r="G59" s="17"/>
      <c r="H59" s="16">
        <v>596000</v>
      </c>
      <c r="I59" s="17"/>
      <c r="J59" s="16">
        <v>599000</v>
      </c>
      <c r="L59" s="3"/>
      <c r="M59" s="7" t="s">
        <v>48</v>
      </c>
      <c r="N59" s="7"/>
      <c r="O59" s="7"/>
      <c r="P59" s="7"/>
      <c r="Q59" s="7"/>
      <c r="R59" s="16"/>
      <c r="S59" s="16"/>
      <c r="T59" s="16"/>
      <c r="U59" s="16"/>
      <c r="V59" s="16"/>
    </row>
    <row r="60" spans="1:22" ht="15.75" thickBot="1">
      <c r="A60" s="6"/>
      <c r="B60" s="7"/>
      <c r="C60" s="7"/>
      <c r="D60" s="7"/>
      <c r="E60" s="16"/>
      <c r="F60" s="24"/>
      <c r="G60" s="25"/>
      <c r="H60" s="24"/>
      <c r="I60" s="25"/>
      <c r="J60" s="24"/>
      <c r="L60" s="3"/>
      <c r="M60" s="7"/>
      <c r="N60" s="7" t="s">
        <v>49</v>
      </c>
      <c r="O60" s="7"/>
      <c r="P60" s="7"/>
      <c r="Q60" s="7"/>
      <c r="R60" s="16">
        <v>12000</v>
      </c>
      <c r="S60" s="16"/>
      <c r="T60" s="16">
        <v>9000</v>
      </c>
      <c r="U60" s="16"/>
      <c r="V60" s="16">
        <v>6000</v>
      </c>
    </row>
    <row r="61" spans="1:22" ht="15.75" thickTop="1">
      <c r="A61" s="6"/>
      <c r="B61" s="7"/>
      <c r="C61" s="7"/>
      <c r="D61" s="7" t="s">
        <v>50</v>
      </c>
      <c r="E61" s="16"/>
      <c r="F61" s="16">
        <v>1096000</v>
      </c>
      <c r="G61" s="17"/>
      <c r="H61" s="16">
        <v>1131000</v>
      </c>
      <c r="I61" s="17"/>
      <c r="J61" s="16">
        <v>1178000</v>
      </c>
      <c r="L61" s="3"/>
      <c r="M61" s="7"/>
      <c r="N61" s="7" t="s">
        <v>51</v>
      </c>
      <c r="O61" s="7"/>
      <c r="P61" s="7"/>
      <c r="Q61" s="7"/>
      <c r="R61" s="16">
        <v>303000</v>
      </c>
      <c r="S61" s="16"/>
      <c r="T61" s="16">
        <v>289000</v>
      </c>
      <c r="U61" s="16"/>
      <c r="V61" s="16">
        <v>450000</v>
      </c>
    </row>
    <row r="62" spans="1:22" ht="15.75" thickBot="1">
      <c r="A62" s="6"/>
      <c r="B62" s="7"/>
      <c r="C62" s="7"/>
      <c r="D62" s="7"/>
      <c r="E62" s="16"/>
      <c r="F62" s="24"/>
      <c r="G62" s="25"/>
      <c r="H62" s="24"/>
      <c r="I62" s="25"/>
      <c r="J62" s="24"/>
      <c r="L62" s="3"/>
      <c r="M62" s="7"/>
      <c r="N62" s="7" t="s">
        <v>52</v>
      </c>
      <c r="O62" s="7"/>
      <c r="P62" s="7"/>
      <c r="Q62" s="7"/>
      <c r="R62" s="16">
        <v>80000</v>
      </c>
      <c r="S62" s="16"/>
      <c r="T62" s="16">
        <v>43000</v>
      </c>
      <c r="U62" s="16"/>
      <c r="V62" s="16">
        <v>0</v>
      </c>
    </row>
    <row r="63" spans="1:22" ht="15.75" thickTop="1">
      <c r="A63" s="1" t="s">
        <v>53</v>
      </c>
      <c r="C63" s="7"/>
      <c r="D63" s="7"/>
      <c r="E63" s="16"/>
      <c r="F63" s="16">
        <v>325000</v>
      </c>
      <c r="G63" s="17"/>
      <c r="H63" s="16">
        <v>197000</v>
      </c>
      <c r="I63" s="17"/>
      <c r="J63" s="16">
        <v>400000</v>
      </c>
      <c r="L63" s="3"/>
      <c r="M63" s="7"/>
      <c r="N63" s="7" t="s">
        <v>54</v>
      </c>
      <c r="O63" s="7"/>
      <c r="P63" s="7"/>
      <c r="Q63" s="7"/>
      <c r="R63" s="16">
        <v>40000</v>
      </c>
      <c r="S63" s="16"/>
      <c r="T63" s="16">
        <v>40000</v>
      </c>
      <c r="U63" s="16"/>
      <c r="V63" s="16">
        <v>40000</v>
      </c>
    </row>
    <row r="64" spans="1:22">
      <c r="A64" s="6"/>
      <c r="B64" s="7"/>
      <c r="C64" s="7"/>
      <c r="D64" s="7"/>
      <c r="E64" s="16"/>
      <c r="F64" s="16"/>
      <c r="G64" s="17"/>
      <c r="H64" s="16"/>
      <c r="I64" s="17"/>
      <c r="J64" s="16"/>
      <c r="L64" s="3"/>
      <c r="M64" s="7"/>
      <c r="N64" s="7" t="s">
        <v>55</v>
      </c>
      <c r="O64" s="7"/>
      <c r="P64" s="7"/>
      <c r="Q64" s="7"/>
      <c r="R64" s="16">
        <v>15000</v>
      </c>
      <c r="S64" s="16"/>
      <c r="T64" s="16">
        <v>15000</v>
      </c>
      <c r="U64" s="16"/>
      <c r="V64" s="16">
        <v>15000</v>
      </c>
    </row>
    <row r="65" spans="1:22">
      <c r="A65" s="6"/>
      <c r="B65" s="7" t="s">
        <v>56</v>
      </c>
      <c r="C65" s="7"/>
      <c r="D65" s="7"/>
      <c r="E65" s="16"/>
      <c r="F65" s="16">
        <v>56000</v>
      </c>
      <c r="G65" s="17"/>
      <c r="H65" s="16">
        <v>23000</v>
      </c>
      <c r="I65" s="17"/>
      <c r="J65" s="16">
        <v>0</v>
      </c>
      <c r="L65" s="3"/>
      <c r="M65" s="7"/>
      <c r="N65" s="7" t="s">
        <v>57</v>
      </c>
      <c r="O65" s="7"/>
      <c r="P65" s="7"/>
      <c r="Q65" s="7"/>
      <c r="R65" s="18">
        <v>5000</v>
      </c>
      <c r="S65" s="18"/>
      <c r="T65" s="18">
        <v>10000</v>
      </c>
      <c r="U65" s="18"/>
      <c r="V65" s="18">
        <v>0</v>
      </c>
    </row>
    <row r="66" spans="1:22">
      <c r="A66" s="6"/>
      <c r="B66" s="7" t="s">
        <v>58</v>
      </c>
      <c r="C66" s="7"/>
      <c r="D66" s="7"/>
      <c r="E66" s="16"/>
      <c r="F66" s="16">
        <v>-74000</v>
      </c>
      <c r="G66" s="17"/>
      <c r="H66" s="16">
        <v>-56000</v>
      </c>
      <c r="I66" s="17"/>
      <c r="J66" s="16">
        <v>-48000</v>
      </c>
      <c r="L66" s="3"/>
      <c r="M66" s="7"/>
      <c r="N66" s="7"/>
      <c r="O66" s="7" t="s">
        <v>59</v>
      </c>
      <c r="P66" s="7"/>
      <c r="Q66" s="7"/>
      <c r="R66" s="16">
        <f>SUM(R60:R65)</f>
        <v>455000</v>
      </c>
      <c r="S66" s="16"/>
      <c r="T66" s="16">
        <f>SUM(T60:T65)</f>
        <v>406000</v>
      </c>
      <c r="U66" s="16"/>
      <c r="V66" s="16">
        <f>SUM(V60:V65)</f>
        <v>511000</v>
      </c>
    </row>
    <row r="67" spans="1:22" ht="15.75" thickBot="1">
      <c r="A67" s="6"/>
      <c r="B67" s="7"/>
      <c r="C67" s="7"/>
      <c r="D67" s="7"/>
      <c r="E67" s="16"/>
      <c r="F67" s="24"/>
      <c r="G67" s="25"/>
      <c r="H67" s="24"/>
      <c r="I67" s="25"/>
      <c r="J67" s="24"/>
      <c r="L67" s="3"/>
      <c r="M67" s="7"/>
      <c r="N67" s="7"/>
      <c r="O67" s="7"/>
      <c r="P67" s="7"/>
      <c r="Q67" s="7"/>
      <c r="R67" s="16"/>
      <c r="S67" s="16"/>
      <c r="T67" s="16"/>
      <c r="U67" s="16"/>
      <c r="V67" s="16"/>
    </row>
    <row r="68" spans="1:22" ht="15.75" thickTop="1">
      <c r="A68" s="1" t="s">
        <v>60</v>
      </c>
      <c r="C68" s="7"/>
      <c r="D68" s="7"/>
      <c r="E68" s="16"/>
      <c r="F68" s="16">
        <v>307000</v>
      </c>
      <c r="G68" s="17"/>
      <c r="H68" s="16">
        <v>164000</v>
      </c>
      <c r="I68" s="17"/>
      <c r="J68" s="16">
        <v>352000</v>
      </c>
      <c r="L68" s="3"/>
      <c r="M68" s="7" t="s">
        <v>61</v>
      </c>
      <c r="N68" s="7"/>
      <c r="O68" s="7"/>
      <c r="P68" s="7"/>
      <c r="Q68" s="7"/>
      <c r="R68" s="16"/>
      <c r="S68" s="16"/>
      <c r="T68" s="16"/>
      <c r="U68" s="16"/>
      <c r="V68" s="16"/>
    </row>
    <row r="69" spans="1:22">
      <c r="A69" s="6"/>
      <c r="B69" s="7"/>
      <c r="C69" s="7"/>
      <c r="D69" s="7"/>
      <c r="E69" s="16"/>
      <c r="F69" s="16"/>
      <c r="G69" s="17"/>
      <c r="H69" s="16"/>
      <c r="I69" s="17"/>
      <c r="J69" s="16"/>
      <c r="L69" s="3"/>
      <c r="M69" s="7"/>
      <c r="N69" s="7" t="s">
        <v>62</v>
      </c>
      <c r="O69" s="7"/>
      <c r="P69" s="7"/>
      <c r="Q69" s="7"/>
      <c r="R69" s="16">
        <v>980000</v>
      </c>
      <c r="S69" s="16"/>
      <c r="T69" s="16">
        <v>1000000</v>
      </c>
      <c r="U69" s="16"/>
      <c r="V69" s="16">
        <v>1020000</v>
      </c>
    </row>
    <row r="70" spans="1:22">
      <c r="A70" s="1" t="s">
        <v>63</v>
      </c>
      <c r="B70" s="7"/>
      <c r="C70" s="7"/>
      <c r="D70" s="7"/>
      <c r="E70" s="16"/>
      <c r="F70" s="16">
        <v>123000</v>
      </c>
      <c r="G70" s="17"/>
      <c r="H70" s="16">
        <v>66000</v>
      </c>
      <c r="I70" s="17"/>
      <c r="J70" s="16">
        <v>141000</v>
      </c>
      <c r="L70" s="3"/>
      <c r="M70" s="7"/>
      <c r="N70" s="7" t="s">
        <v>64</v>
      </c>
      <c r="O70" s="7"/>
      <c r="P70" s="7"/>
      <c r="Q70" s="7"/>
      <c r="R70" s="16">
        <v>519000</v>
      </c>
      <c r="S70" s="16"/>
      <c r="T70" s="16">
        <v>539000</v>
      </c>
      <c r="U70" s="16"/>
      <c r="V70" s="16">
        <v>559000</v>
      </c>
    </row>
    <row r="71" spans="1:22" ht="15.75" thickBot="1">
      <c r="A71" s="6"/>
      <c r="B71" s="7"/>
      <c r="C71" s="7"/>
      <c r="D71" s="7"/>
      <c r="E71" s="16"/>
      <c r="F71" s="24"/>
      <c r="G71" s="25"/>
      <c r="H71" s="24"/>
      <c r="I71" s="25"/>
      <c r="J71" s="24"/>
      <c r="L71" s="3"/>
      <c r="M71" s="7"/>
      <c r="N71" s="7" t="s">
        <v>21</v>
      </c>
      <c r="O71" s="7"/>
      <c r="P71" s="7"/>
      <c r="Q71" s="7"/>
      <c r="R71" s="18">
        <v>0</v>
      </c>
      <c r="S71" s="18"/>
      <c r="T71" s="18">
        <v>0</v>
      </c>
      <c r="U71" s="18"/>
      <c r="V71" s="18">
        <v>0</v>
      </c>
    </row>
    <row r="72" spans="1:22" ht="15.75" thickTop="1">
      <c r="A72" s="1" t="s">
        <v>65</v>
      </c>
      <c r="B72" s="7"/>
      <c r="C72" s="7"/>
      <c r="D72" s="7"/>
      <c r="E72" s="16"/>
      <c r="F72" s="16">
        <v>184000</v>
      </c>
      <c r="G72" s="17"/>
      <c r="H72" s="16">
        <v>98000</v>
      </c>
      <c r="I72" s="17"/>
      <c r="J72" s="16">
        <v>211000</v>
      </c>
      <c r="L72" s="3"/>
      <c r="M72" s="7"/>
      <c r="N72" s="7"/>
      <c r="O72" s="7" t="s">
        <v>66</v>
      </c>
      <c r="P72" s="7"/>
      <c r="Q72" s="7"/>
      <c r="R72" s="16">
        <f>SUM(R69:R71)</f>
        <v>1499000</v>
      </c>
      <c r="S72" s="16"/>
      <c r="T72" s="16">
        <f>SUM(T69:T71)</f>
        <v>1539000</v>
      </c>
      <c r="U72" s="16"/>
      <c r="V72" s="16">
        <f>SUM(V69:V71)</f>
        <v>1579000</v>
      </c>
    </row>
    <row r="73" spans="1:22">
      <c r="L73" s="3"/>
      <c r="M73" s="7"/>
      <c r="N73" s="7"/>
      <c r="O73" s="7"/>
      <c r="P73" s="7"/>
      <c r="Q73" s="7"/>
      <c r="R73" s="18"/>
      <c r="S73" s="18"/>
      <c r="T73" s="18"/>
      <c r="U73" s="18"/>
      <c r="V73" s="18"/>
    </row>
    <row r="74" spans="1:22">
      <c r="L74" s="3"/>
      <c r="M74" s="7"/>
      <c r="N74" s="7"/>
      <c r="O74" s="7" t="s">
        <v>67</v>
      </c>
      <c r="P74" s="7"/>
      <c r="Q74" s="7"/>
      <c r="R74" s="16">
        <f>R72+R66</f>
        <v>1954000</v>
      </c>
      <c r="S74" s="16"/>
      <c r="T74" s="16">
        <f>T72+T66</f>
        <v>1945000</v>
      </c>
      <c r="U74" s="16"/>
      <c r="V74" s="16">
        <f>V72+V66</f>
        <v>2090000</v>
      </c>
    </row>
    <row r="75" spans="1:22">
      <c r="L75" s="3"/>
      <c r="M75" s="7"/>
      <c r="N75" s="7"/>
      <c r="O75" s="7"/>
      <c r="P75" s="7"/>
      <c r="Q75" s="7"/>
      <c r="R75" s="16"/>
      <c r="S75" s="16"/>
      <c r="T75" s="16"/>
      <c r="U75" s="16"/>
      <c r="V75" s="16"/>
    </row>
    <row r="76" spans="1:22">
      <c r="L76" s="3"/>
      <c r="M76" s="1" t="s">
        <v>68</v>
      </c>
      <c r="R76" s="20"/>
      <c r="S76" s="20"/>
      <c r="T76" s="20"/>
      <c r="U76" s="20"/>
      <c r="V76" s="20"/>
    </row>
    <row r="77" spans="1:22">
      <c r="L77" s="3"/>
      <c r="M77" s="7"/>
      <c r="N77" s="7" t="s">
        <v>69</v>
      </c>
      <c r="O77" s="7"/>
      <c r="P77" s="7"/>
      <c r="Q77" s="7"/>
      <c r="R77" s="16">
        <v>400000</v>
      </c>
      <c r="S77" s="16"/>
      <c r="T77" s="16">
        <v>400000</v>
      </c>
      <c r="U77" s="16"/>
      <c r="V77" s="16">
        <v>400000</v>
      </c>
    </row>
    <row r="78" spans="1:22">
      <c r="L78" s="3"/>
      <c r="M78" s="7"/>
      <c r="N78" s="7" t="s">
        <v>70</v>
      </c>
      <c r="O78" s="7"/>
      <c r="P78" s="7"/>
      <c r="Q78" s="7"/>
      <c r="R78" s="18">
        <v>600000</v>
      </c>
      <c r="S78" s="18"/>
      <c r="T78" s="18">
        <v>416000</v>
      </c>
      <c r="U78" s="18"/>
      <c r="V78" s="18">
        <v>318000</v>
      </c>
    </row>
    <row r="79" spans="1:22">
      <c r="L79" s="3"/>
      <c r="M79" s="7"/>
      <c r="N79" s="7"/>
      <c r="O79" s="7" t="s">
        <v>71</v>
      </c>
      <c r="P79" s="7"/>
      <c r="Q79" s="7"/>
      <c r="R79" s="16">
        <f>SUM(R77:R78)</f>
        <v>1000000</v>
      </c>
      <c r="S79" s="16"/>
      <c r="T79" s="16">
        <f>SUM(T77:T78)</f>
        <v>816000</v>
      </c>
      <c r="U79" s="16"/>
      <c r="V79" s="16">
        <f>SUM(V77:V78)</f>
        <v>718000</v>
      </c>
    </row>
    <row r="80" spans="1:22">
      <c r="L80" s="3"/>
      <c r="M80" s="7"/>
      <c r="N80" s="7"/>
      <c r="O80" s="7"/>
      <c r="P80" s="7"/>
      <c r="Q80" s="7"/>
      <c r="R80" s="26"/>
      <c r="S80" s="26"/>
      <c r="T80" s="26"/>
      <c r="U80" s="26"/>
      <c r="V80" s="26"/>
    </row>
    <row r="81" spans="1:22" ht="15.75" thickBot="1">
      <c r="L81" s="3"/>
      <c r="O81" s="7" t="s">
        <v>72</v>
      </c>
      <c r="R81" s="27">
        <f>R79+R74</f>
        <v>2954000</v>
      </c>
      <c r="S81" s="27"/>
      <c r="T81" s="27">
        <f>T79+T74</f>
        <v>2761000</v>
      </c>
      <c r="U81" s="27"/>
      <c r="V81" s="27">
        <f>V79+V74</f>
        <v>2808000</v>
      </c>
    </row>
    <row r="82" spans="1:22" ht="15.75" thickTop="1">
      <c r="L82" s="3"/>
    </row>
    <row r="83" spans="1:22">
      <c r="L83" s="3"/>
    </row>
    <row r="84" spans="1:22">
      <c r="L84" s="3"/>
    </row>
    <row r="85" spans="1:22" s="28" customFormat="1" ht="12.75"/>
    <row r="86" spans="1:22">
      <c r="A86" s="29" t="s">
        <v>73</v>
      </c>
    </row>
    <row r="89" spans="1:22">
      <c r="D89" s="30">
        <v>2005</v>
      </c>
      <c r="E89" s="30" t="s">
        <v>74</v>
      </c>
      <c r="F89" s="30">
        <v>2004</v>
      </c>
      <c r="G89" s="30" t="s">
        <v>74</v>
      </c>
      <c r="H89" s="30">
        <v>2003</v>
      </c>
    </row>
    <row r="90" spans="1:22">
      <c r="A90" s="31" t="s">
        <v>75</v>
      </c>
      <c r="B90" s="31"/>
      <c r="C90" s="32"/>
      <c r="D90" s="33"/>
      <c r="E90" s="34"/>
      <c r="F90" s="33"/>
      <c r="G90" s="34"/>
      <c r="H90" s="33"/>
    </row>
    <row r="91" spans="1:22">
      <c r="A91" s="31" t="s">
        <v>76</v>
      </c>
      <c r="B91" s="31"/>
      <c r="C91" s="32"/>
      <c r="D91" s="35"/>
      <c r="E91" s="34"/>
      <c r="F91" s="35"/>
      <c r="G91" s="34"/>
      <c r="H91" s="35"/>
    </row>
    <row r="92" spans="1:22">
      <c r="A92" s="36" t="s">
        <v>77</v>
      </c>
      <c r="B92" s="36"/>
      <c r="C92" s="37"/>
      <c r="D92" s="35"/>
      <c r="E92" s="34"/>
      <c r="F92" s="35"/>
      <c r="G92" s="34"/>
      <c r="H92" s="35"/>
    </row>
    <row r="93" spans="1:22">
      <c r="A93" s="36" t="s">
        <v>78</v>
      </c>
      <c r="B93" s="36"/>
      <c r="C93" s="37"/>
      <c r="D93" s="35"/>
      <c r="E93" s="34"/>
      <c r="F93" s="35"/>
      <c r="G93" s="34"/>
      <c r="H93" s="35"/>
    </row>
    <row r="94" spans="1:22">
      <c r="A94" s="36" t="s">
        <v>79</v>
      </c>
      <c r="B94" s="36"/>
      <c r="C94" s="37"/>
      <c r="D94" s="35"/>
      <c r="E94" s="34"/>
      <c r="F94" s="35"/>
      <c r="G94" s="34"/>
      <c r="H94" s="35"/>
    </row>
    <row r="95" spans="1:22">
      <c r="A95" s="36" t="s">
        <v>80</v>
      </c>
      <c r="B95" s="36"/>
      <c r="C95" s="37"/>
      <c r="D95" s="33"/>
      <c r="E95" s="34"/>
      <c r="F95" s="33"/>
      <c r="G95" s="34"/>
      <c r="H95" s="33"/>
    </row>
    <row r="96" spans="1:22">
      <c r="A96" s="36" t="s">
        <v>81</v>
      </c>
      <c r="B96" s="36"/>
      <c r="C96" s="37"/>
      <c r="D96" s="33"/>
      <c r="E96" s="34"/>
      <c r="F96" s="33"/>
      <c r="G96" s="34"/>
      <c r="H96" s="33"/>
    </row>
    <row r="97" spans="1:8">
      <c r="A97" s="36" t="s">
        <v>82</v>
      </c>
      <c r="B97" s="36"/>
      <c r="C97" s="37"/>
      <c r="D97" s="34"/>
      <c r="E97" s="34"/>
      <c r="F97" s="34"/>
      <c r="G97" s="34"/>
      <c r="H97" s="34"/>
    </row>
    <row r="98" spans="1:8">
      <c r="A98" s="36" t="s">
        <v>83</v>
      </c>
      <c r="B98" s="36"/>
      <c r="C98" s="37"/>
      <c r="D98" s="34"/>
      <c r="E98" s="34"/>
      <c r="F98" s="34"/>
      <c r="G98" s="34"/>
      <c r="H98" s="34"/>
    </row>
    <row r="99" spans="1:8">
      <c r="A99" s="36" t="s">
        <v>84</v>
      </c>
      <c r="B99" s="36"/>
      <c r="C99" s="37"/>
      <c r="D99" s="34"/>
      <c r="E99" s="34"/>
      <c r="F99" s="34"/>
      <c r="G99" s="34"/>
      <c r="H99" s="34"/>
    </row>
    <row r="100" spans="1:8">
      <c r="A100" s="36" t="s">
        <v>85</v>
      </c>
      <c r="B100" s="36"/>
      <c r="C100" s="37"/>
      <c r="D100" s="33"/>
      <c r="E100" s="34"/>
      <c r="F100" s="33"/>
      <c r="G100" s="34"/>
      <c r="H100" s="33"/>
    </row>
  </sheetData>
  <mergeCells count="15">
    <mergeCell ref="A98:C98"/>
    <mergeCell ref="A99:C99"/>
    <mergeCell ref="A100:C100"/>
    <mergeCell ref="A92:C92"/>
    <mergeCell ref="A93:C93"/>
    <mergeCell ref="A94:C94"/>
    <mergeCell ref="A95:C95"/>
    <mergeCell ref="A96:C96"/>
    <mergeCell ref="A97:C97"/>
    <mergeCell ref="E28:J28"/>
    <mergeCell ref="E29:F29"/>
    <mergeCell ref="G29:H29"/>
    <mergeCell ref="I29:J29"/>
    <mergeCell ref="A90:C90"/>
    <mergeCell ref="A91:C9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Dustin</dc:creator>
  <cp:lastModifiedBy>Dustin</cp:lastModifiedBy>
  <dcterms:created xsi:type="dcterms:W3CDTF">2008-07-15T05:33:46Z</dcterms:created>
  <dcterms:modified xsi:type="dcterms:W3CDTF">2008-07-15T05:35:31Z</dcterms:modified>
</cp:coreProperties>
</file>