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13660" yWindow="0" windowWidth="25600" windowHeight="25160"/>
  </bookViews>
  <sheets>
    <sheet name="P&amp;L" sheetId="2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2" l="1"/>
  <c r="C20" i="2"/>
  <c r="C21" i="2"/>
  <c r="C34" i="2"/>
  <c r="C36" i="2"/>
  <c r="H17" i="2"/>
  <c r="H20" i="2"/>
  <c r="H21" i="2"/>
  <c r="G21" i="2"/>
  <c r="G20" i="2"/>
  <c r="G34" i="2"/>
  <c r="H34" i="2"/>
  <c r="H36" i="2"/>
  <c r="F21" i="2"/>
  <c r="E21" i="2"/>
  <c r="D21" i="2"/>
  <c r="F20" i="2"/>
  <c r="E20" i="2"/>
  <c r="D20" i="2"/>
  <c r="D17" i="2"/>
  <c r="E17" i="2"/>
  <c r="F17" i="2"/>
  <c r="G17" i="2"/>
  <c r="G36" i="2"/>
  <c r="F34" i="2"/>
  <c r="F36" i="2"/>
  <c r="E34" i="2"/>
  <c r="E36" i="2"/>
  <c r="D34" i="2"/>
  <c r="D36" i="2"/>
</calcChain>
</file>

<file path=xl/sharedStrings.xml><?xml version="1.0" encoding="utf-8"?>
<sst xmlns="http://schemas.openxmlformats.org/spreadsheetml/2006/main" count="30" uniqueCount="30">
  <si>
    <t>All-Store Profit &amp; Loss Statement</t>
  </si>
  <si>
    <t>Profit &amp; Loss</t>
  </si>
  <si>
    <t>January</t>
  </si>
  <si>
    <t>February</t>
  </si>
  <si>
    <t>March</t>
  </si>
  <si>
    <t>April</t>
  </si>
  <si>
    <t>May</t>
  </si>
  <si>
    <t>June</t>
  </si>
  <si>
    <t>Total revenue</t>
  </si>
  <si>
    <t>Less cost of goods sold</t>
  </si>
  <si>
    <t>Gross Profit</t>
  </si>
  <si>
    <t>Expenses</t>
  </si>
  <si>
    <t>Accounting and legal fees</t>
  </si>
  <si>
    <t>Advertising</t>
  </si>
  <si>
    <t>Depreciation</t>
  </si>
  <si>
    <t>Electricity</t>
  </si>
  <si>
    <t>Insurance</t>
  </si>
  <si>
    <t>Interest and bank charges</t>
  </si>
  <si>
    <t>Shipping &amp; postage</t>
  </si>
  <si>
    <t>Printing and stationery</t>
  </si>
  <si>
    <t>Professional memberships</t>
  </si>
  <si>
    <t>Rent for premises</t>
  </si>
  <si>
    <t>Repairs and maintenance</t>
  </si>
  <si>
    <t>Training</t>
  </si>
  <si>
    <t>Workers compensation</t>
  </si>
  <si>
    <t>Less</t>
  </si>
  <si>
    <t>Total Expenses</t>
  </si>
  <si>
    <t>Equals</t>
  </si>
  <si>
    <t>Net Profit (income)</t>
  </si>
  <si>
    <t>Wages and salaries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</si>
</sst>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C000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u/>
      <sz val="12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44" fontId="0" fillId="0" borderId="0" xfId="1" applyFont="1" applyAlignment="1">
      <alignment wrapText="1"/>
    </xf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2" fillId="0" borderId="0" xfId="0" applyFont="1" applyFill="1" applyAlignment="1"/>
    <xf numFmtId="0" fontId="3" fillId="0" borderId="0" xfId="0" applyFont="1" applyAlignment="1">
      <alignment wrapText="1"/>
    </xf>
    <xf numFmtId="0" fontId="3" fillId="0" borderId="0" xfId="0" applyFont="1"/>
    <xf numFmtId="44" fontId="3" fillId="0" borderId="0" xfId="1" applyFont="1" applyAlignment="1">
      <alignment wrapText="1"/>
    </xf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/>
    <xf numFmtId="44" fontId="6" fillId="0" borderId="0" xfId="1" applyFont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44" fontId="3" fillId="0" borderId="0" xfId="1" applyFont="1" applyAlignment="1">
      <alignment horizontal="right" vertical="center"/>
    </xf>
    <xf numFmtId="44" fontId="3" fillId="0" borderId="1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4" fontId="6" fillId="0" borderId="0" xfId="1" applyFont="1" applyAlignment="1">
      <alignment horizontal="right" vertical="center"/>
    </xf>
    <xf numFmtId="44" fontId="3" fillId="0" borderId="0" xfId="1" applyFont="1" applyAlignment="1">
      <alignment vertical="center"/>
    </xf>
    <xf numFmtId="44" fontId="3" fillId="0" borderId="0" xfId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3" fillId="0" borderId="0" xfId="0" applyFont="1" applyFill="1" applyAlignment="1"/>
    <xf numFmtId="44" fontId="7" fillId="0" borderId="0" xfId="1" applyFont="1" applyAlignment="1">
      <alignment horizontal="right" vertical="center"/>
    </xf>
    <xf numFmtId="44" fontId="8" fillId="0" borderId="0" xfId="1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'P&amp;L'!$B$36</c:f>
              <c:strCache>
                <c:ptCount val="1"/>
                <c:pt idx="0">
                  <c:v>Net Profit (income)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'P&amp;L'!$C$14:$H$14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'P&amp;L'!$C$36:$H$36</c:f>
              <c:numCache>
                <c:formatCode>_("$"* #,##0.00_);_("$"* \(#,##0.00\);_("$"* "-"??_);_(@_)</c:formatCode>
                <c:ptCount val="6"/>
                <c:pt idx="0">
                  <c:v>135970.6579196528</c:v>
                </c:pt>
                <c:pt idx="1">
                  <c:v>129832.8099700315</c:v>
                </c:pt>
                <c:pt idx="2">
                  <c:v>120896.7294198334</c:v>
                </c:pt>
                <c:pt idx="3">
                  <c:v>108024.4283033377</c:v>
                </c:pt>
                <c:pt idx="4">
                  <c:v>109442.1368802887</c:v>
                </c:pt>
                <c:pt idx="5">
                  <c:v>93514.21929018231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75-415B-A0C3-9066C949D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29639592"/>
        <c:axId val="2094318424"/>
      </c:lineChart>
      <c:dateAx>
        <c:axId val="-2129639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4318424"/>
        <c:crosses val="autoZero"/>
        <c:auto val="0"/>
        <c:lblOffset val="100"/>
        <c:baseTimeUnit val="days"/>
      </c:dateAx>
      <c:valAx>
        <c:axId val="2094318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129639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Calibri" charset="0"/>
          <a:ea typeface="Calibri" charset="0"/>
          <a:cs typeface="Calibri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1771650</xdr:colOff>
      <xdr:row>2</xdr:row>
      <xdr:rowOff>0</xdr:rowOff>
    </xdr:from>
    <xdr:to>
      <xdr:col>7</xdr:col>
      <xdr:colOff>9525</xdr:colOff>
      <xdr:row>11</xdr:row>
      <xdr:rowOff>180975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68"/>
  <sheetViews>
    <sheetView tabSelected="1" topLeftCell="A8" zoomScale="139" workbookViewId="0">
      <selection activeCell="B33" sqref="B33"/>
    </sheetView>
  </sheetViews>
  <sheetFormatPr baseColWidth="10" defaultColWidth="8.83203125" defaultRowHeight="14" x14ac:dyDescent="0"/>
  <cols>
    <col min="1" max="1" width="8.83203125" style="1"/>
    <col min="2" max="2" width="26.6640625" style="1" customWidth="1"/>
    <col min="3" max="4" width="19" style="1" customWidth="1"/>
    <col min="5" max="5" width="19" style="2" customWidth="1"/>
    <col min="6" max="8" width="19" customWidth="1"/>
  </cols>
  <sheetData>
    <row r="1" spans="1:10" ht="30" customHeight="1">
      <c r="A1" s="7"/>
      <c r="B1" s="7"/>
      <c r="C1" s="29" t="s">
        <v>0</v>
      </c>
      <c r="D1" s="29"/>
      <c r="E1" s="29"/>
      <c r="F1" s="29"/>
      <c r="G1" s="29"/>
      <c r="H1" s="8"/>
      <c r="I1" s="8"/>
    </row>
    <row r="2" spans="1:10" ht="15">
      <c r="A2" s="7"/>
      <c r="B2" s="7"/>
      <c r="C2" s="7"/>
      <c r="D2" s="7"/>
      <c r="E2" s="9"/>
      <c r="F2" s="8"/>
      <c r="G2" s="8"/>
      <c r="H2" s="8"/>
      <c r="I2" s="8"/>
    </row>
    <row r="3" spans="1:10" ht="15">
      <c r="A3" s="7"/>
      <c r="B3" s="7"/>
      <c r="C3" s="7"/>
      <c r="D3" s="7"/>
      <c r="E3" s="9"/>
      <c r="F3" s="8"/>
      <c r="G3" s="8"/>
      <c r="H3" s="8"/>
      <c r="I3" s="8"/>
    </row>
    <row r="4" spans="1:10" ht="15">
      <c r="A4" s="7"/>
      <c r="B4" s="7"/>
      <c r="C4" s="7"/>
      <c r="D4" s="7"/>
      <c r="E4" s="9"/>
      <c r="F4" s="8"/>
      <c r="G4" s="8"/>
      <c r="H4" s="8"/>
      <c r="I4" s="8"/>
    </row>
    <row r="5" spans="1:10" ht="15">
      <c r="A5" s="7"/>
      <c r="B5" s="10"/>
      <c r="C5" s="7"/>
      <c r="D5" s="7"/>
      <c r="E5" s="9"/>
      <c r="F5" s="8"/>
      <c r="G5" s="8"/>
      <c r="H5" s="8"/>
      <c r="I5" s="8"/>
    </row>
    <row r="6" spans="1:10" ht="15">
      <c r="A6" s="7"/>
      <c r="B6" s="11"/>
      <c r="C6" s="7"/>
      <c r="D6" s="7"/>
      <c r="E6" s="9"/>
      <c r="F6" s="8"/>
      <c r="G6" s="8"/>
      <c r="H6" s="8"/>
      <c r="I6" s="8"/>
    </row>
    <row r="7" spans="1:10" ht="15">
      <c r="A7" s="7"/>
      <c r="B7" s="7"/>
      <c r="C7" s="7"/>
      <c r="D7" s="7"/>
      <c r="E7" s="9"/>
      <c r="F7" s="8"/>
      <c r="G7" s="8"/>
      <c r="H7" s="8"/>
      <c r="I7" s="8"/>
    </row>
    <row r="8" spans="1:10" ht="15">
      <c r="A8" s="7"/>
      <c r="B8" s="7"/>
      <c r="C8" s="7"/>
      <c r="D8" s="7"/>
      <c r="E8" s="9"/>
      <c r="F8" s="8"/>
      <c r="G8" s="8"/>
      <c r="H8" s="8"/>
      <c r="I8" s="8"/>
    </row>
    <row r="9" spans="1:10" ht="15">
      <c r="A9" s="7"/>
      <c r="B9" s="7"/>
      <c r="C9" s="7"/>
      <c r="D9" s="7"/>
      <c r="E9" s="9"/>
      <c r="F9" s="8"/>
      <c r="G9" s="8"/>
      <c r="H9" s="8"/>
      <c r="I9" s="8"/>
    </row>
    <row r="10" spans="1:10" ht="15">
      <c r="A10" s="7"/>
      <c r="B10" s="7"/>
      <c r="C10" s="7"/>
      <c r="D10" s="7"/>
      <c r="E10" s="9"/>
      <c r="F10" s="8"/>
      <c r="G10" s="8"/>
      <c r="H10" s="8"/>
      <c r="I10" s="8"/>
    </row>
    <row r="11" spans="1:10" ht="15">
      <c r="A11" s="7"/>
      <c r="B11" s="7"/>
      <c r="C11" s="7"/>
      <c r="D11" s="7"/>
      <c r="E11" s="9"/>
      <c r="F11" s="8"/>
      <c r="G11" s="8"/>
      <c r="H11" s="8"/>
      <c r="I11" s="8"/>
    </row>
    <row r="12" spans="1:10" ht="15">
      <c r="A12" s="7"/>
      <c r="B12" s="7"/>
      <c r="C12" s="7"/>
      <c r="D12" s="7"/>
      <c r="E12" s="9"/>
      <c r="F12" s="8"/>
      <c r="G12" s="8"/>
      <c r="H12" s="8"/>
      <c r="I12" s="8"/>
    </row>
    <row r="13" spans="1:10" ht="15">
      <c r="A13" s="7"/>
      <c r="B13" s="7"/>
      <c r="C13" s="7"/>
      <c r="D13" s="7"/>
      <c r="E13" s="9"/>
      <c r="F13" s="8"/>
      <c r="G13" s="8"/>
      <c r="H13" s="8"/>
      <c r="I13" s="8"/>
    </row>
    <row r="14" spans="1:10" ht="15">
      <c r="A14" s="12"/>
      <c r="B14" s="13" t="s">
        <v>1</v>
      </c>
      <c r="C14" s="14" t="s">
        <v>2</v>
      </c>
      <c r="D14" s="14" t="s">
        <v>3</v>
      </c>
      <c r="E14" s="14" t="s">
        <v>4</v>
      </c>
      <c r="F14" s="15" t="s">
        <v>5</v>
      </c>
      <c r="G14" s="14" t="s">
        <v>6</v>
      </c>
      <c r="H14" s="15" t="s">
        <v>7</v>
      </c>
      <c r="I14" s="12"/>
      <c r="J14" s="4"/>
    </row>
    <row r="15" spans="1:10" ht="15">
      <c r="A15" s="16"/>
      <c r="B15" s="17" t="s">
        <v>8</v>
      </c>
      <c r="C15" s="18">
        <v>650037</v>
      </c>
      <c r="D15" s="18">
        <v>622477</v>
      </c>
      <c r="E15" s="18">
        <v>594917</v>
      </c>
      <c r="F15" s="18">
        <v>567357</v>
      </c>
      <c r="G15" s="18">
        <v>539797</v>
      </c>
      <c r="H15" s="18">
        <v>512237</v>
      </c>
      <c r="I15" s="12"/>
      <c r="J15" s="4"/>
    </row>
    <row r="16" spans="1:10" ht="15">
      <c r="A16" s="16"/>
      <c r="B16" s="17" t="s">
        <v>9</v>
      </c>
      <c r="C16" s="19">
        <v>425774.23500000004</v>
      </c>
      <c r="D16" s="19">
        <v>407722.435</v>
      </c>
      <c r="E16" s="19">
        <v>389670.63500000001</v>
      </c>
      <c r="F16" s="19">
        <v>371618.83500000002</v>
      </c>
      <c r="G16" s="19">
        <v>353567.03500000003</v>
      </c>
      <c r="H16" s="19">
        <v>335515.23499999999</v>
      </c>
      <c r="I16" s="12"/>
      <c r="J16" s="4"/>
    </row>
    <row r="17" spans="1:13" ht="15">
      <c r="A17" s="16"/>
      <c r="B17" s="20" t="s">
        <v>10</v>
      </c>
      <c r="C17" s="21">
        <f>C15-C16</f>
        <v>224262.76499999996</v>
      </c>
      <c r="D17" s="21">
        <f t="shared" ref="D17:H17" si="0">D15-D16</f>
        <v>214754.565</v>
      </c>
      <c r="E17" s="21">
        <f t="shared" si="0"/>
        <v>205246.36499999999</v>
      </c>
      <c r="F17" s="21">
        <f t="shared" si="0"/>
        <v>195738.16499999998</v>
      </c>
      <c r="G17" s="21">
        <f t="shared" si="0"/>
        <v>186229.96499999997</v>
      </c>
      <c r="H17" s="21">
        <f t="shared" si="0"/>
        <v>176721.76500000001</v>
      </c>
      <c r="I17" s="12"/>
      <c r="J17" s="4"/>
    </row>
    <row r="18" spans="1:13" ht="15">
      <c r="A18" s="16"/>
      <c r="B18" s="16"/>
      <c r="C18" s="22"/>
      <c r="D18" s="22"/>
      <c r="E18" s="22"/>
      <c r="F18" s="22"/>
      <c r="G18" s="22"/>
      <c r="H18" s="22"/>
      <c r="I18" s="12"/>
      <c r="J18" s="4"/>
    </row>
    <row r="19" spans="1:13" ht="15">
      <c r="A19" s="20"/>
      <c r="B19" s="20" t="s">
        <v>11</v>
      </c>
      <c r="C19" s="22"/>
      <c r="D19" s="22"/>
      <c r="E19" s="22"/>
      <c r="F19" s="22"/>
      <c r="G19" s="22"/>
      <c r="H19" s="22"/>
      <c r="I19" s="12"/>
      <c r="J19" s="5"/>
      <c r="K19" s="3"/>
      <c r="L19" s="3"/>
      <c r="M19" s="3"/>
    </row>
    <row r="20" spans="1:13" ht="15">
      <c r="A20" s="16"/>
      <c r="B20" s="17" t="s">
        <v>12</v>
      </c>
      <c r="C20" s="23">
        <f>11597-9000</f>
        <v>2597</v>
      </c>
      <c r="D20" s="23">
        <f>11273-9000</f>
        <v>2273</v>
      </c>
      <c r="E20" s="23">
        <f>11396-9000</f>
        <v>2396</v>
      </c>
      <c r="F20" s="23">
        <f>11788-9000</f>
        <v>2788</v>
      </c>
      <c r="G20" s="23">
        <f>11328-9000</f>
        <v>2328</v>
      </c>
      <c r="H20" s="23">
        <f>11116-9000</f>
        <v>2116</v>
      </c>
      <c r="I20" s="12"/>
      <c r="J20" s="6"/>
      <c r="K20" s="3"/>
      <c r="L20" s="3"/>
      <c r="M20" s="3"/>
    </row>
    <row r="21" spans="1:13" ht="15">
      <c r="A21" s="16"/>
      <c r="B21" s="17" t="s">
        <v>13</v>
      </c>
      <c r="C21" s="23">
        <f>16217.134416342-5792.7</f>
        <v>10424.434416341999</v>
      </c>
      <c r="D21" s="23">
        <f>15042.0363486705-7213.12</f>
        <v>7828.9163486704992</v>
      </c>
      <c r="E21" s="23">
        <f>13471.9890646112-8039.15</f>
        <v>5432.8390646112002</v>
      </c>
      <c r="F21" s="23">
        <f>16988.2330898692-8561.69</f>
        <v>8426.5430898692011</v>
      </c>
      <c r="G21" s="23">
        <f>10159.1648882617-8424.07</f>
        <v>1735.0948882616995</v>
      </c>
      <c r="H21" s="23">
        <f>13598.3213368865-7431.28</f>
        <v>6167.0413368865002</v>
      </c>
      <c r="I21" s="12"/>
      <c r="J21" s="6"/>
      <c r="K21" s="3"/>
      <c r="L21" s="3"/>
      <c r="M21" s="3"/>
    </row>
    <row r="22" spans="1:13" ht="15">
      <c r="A22" s="16"/>
      <c r="B22" s="17" t="s">
        <v>14</v>
      </c>
      <c r="C22" s="18">
        <v>3800</v>
      </c>
      <c r="D22" s="18">
        <v>3800</v>
      </c>
      <c r="E22" s="18">
        <v>3800</v>
      </c>
      <c r="F22" s="18">
        <v>3800</v>
      </c>
      <c r="G22" s="18">
        <v>3800</v>
      </c>
      <c r="H22" s="18">
        <v>3800</v>
      </c>
      <c r="I22" s="12"/>
      <c r="J22" s="6"/>
      <c r="K22" s="3"/>
      <c r="L22" s="3"/>
      <c r="M22" s="3"/>
    </row>
    <row r="23" spans="1:13" ht="15">
      <c r="A23" s="16"/>
      <c r="B23" s="17" t="s">
        <v>15</v>
      </c>
      <c r="C23" s="18">
        <v>2700</v>
      </c>
      <c r="D23" s="18">
        <v>2700</v>
      </c>
      <c r="E23" s="18">
        <v>2700</v>
      </c>
      <c r="F23" s="18">
        <v>2700</v>
      </c>
      <c r="G23" s="18">
        <v>2700</v>
      </c>
      <c r="H23" s="18">
        <v>2700</v>
      </c>
      <c r="I23" s="12"/>
      <c r="J23" s="6"/>
      <c r="K23" s="3"/>
      <c r="L23" s="3"/>
      <c r="M23" s="3"/>
    </row>
    <row r="24" spans="1:13" ht="15">
      <c r="A24" s="16"/>
      <c r="B24" s="17" t="s">
        <v>16</v>
      </c>
      <c r="C24" s="18">
        <v>9200</v>
      </c>
      <c r="D24" s="18">
        <v>9200</v>
      </c>
      <c r="E24" s="18">
        <v>9200</v>
      </c>
      <c r="F24" s="18">
        <v>9200</v>
      </c>
      <c r="G24" s="18">
        <v>9200</v>
      </c>
      <c r="H24" s="18">
        <v>9200</v>
      </c>
      <c r="I24" s="12"/>
      <c r="J24" s="6"/>
      <c r="K24" s="3"/>
      <c r="L24" s="3"/>
      <c r="M24" s="3"/>
    </row>
    <row r="25" spans="1:13" ht="15">
      <c r="A25" s="16"/>
      <c r="B25" s="17" t="s">
        <v>17</v>
      </c>
      <c r="C25" s="18">
        <v>504.45831893778882</v>
      </c>
      <c r="D25" s="18">
        <v>409.23543989465583</v>
      </c>
      <c r="E25" s="18">
        <v>344.53355884330955</v>
      </c>
      <c r="F25" s="18">
        <v>569.77257496741208</v>
      </c>
      <c r="G25" s="18">
        <v>331.61234351994807</v>
      </c>
      <c r="H25" s="18">
        <v>586.73718649312229</v>
      </c>
      <c r="I25" s="12"/>
      <c r="J25" s="5"/>
      <c r="K25" s="3"/>
      <c r="L25" s="3"/>
      <c r="M25" s="3"/>
    </row>
    <row r="26" spans="1:13" ht="15">
      <c r="A26" s="16"/>
      <c r="B26" s="17" t="s">
        <v>18</v>
      </c>
      <c r="C26" s="18">
        <v>1601.8781732310908</v>
      </c>
      <c r="D26" s="18">
        <v>2816.3661320877236</v>
      </c>
      <c r="E26" s="18">
        <v>2116.8559255508935</v>
      </c>
      <c r="F26" s="18">
        <v>2338.5974567506869</v>
      </c>
      <c r="G26" s="18">
        <v>2092.2098991939565</v>
      </c>
      <c r="H26" s="18">
        <v>2324.4887332679286</v>
      </c>
      <c r="I26" s="12"/>
      <c r="J26" s="4"/>
    </row>
    <row r="27" spans="1:13" ht="15">
      <c r="A27" s="16"/>
      <c r="B27" s="17" t="s">
        <v>19</v>
      </c>
      <c r="C27" s="18">
        <v>488.34617183631678</v>
      </c>
      <c r="D27" s="18">
        <v>715.24710931566437</v>
      </c>
      <c r="E27" s="18">
        <v>541.99703116115131</v>
      </c>
      <c r="F27" s="18">
        <v>371.18357507494829</v>
      </c>
      <c r="G27" s="18">
        <v>484.02098873567388</v>
      </c>
      <c r="H27" s="18">
        <v>456.17845317014735</v>
      </c>
      <c r="I27" s="12"/>
      <c r="J27" s="4"/>
    </row>
    <row r="28" spans="1:13" ht="15">
      <c r="A28" s="16"/>
      <c r="B28" s="17" t="s">
        <v>20</v>
      </c>
      <c r="C28" s="18">
        <v>580</v>
      </c>
      <c r="D28" s="18">
        <v>580</v>
      </c>
      <c r="E28" s="18">
        <v>580</v>
      </c>
      <c r="F28" s="18">
        <v>580</v>
      </c>
      <c r="G28" s="18">
        <v>580</v>
      </c>
      <c r="H28" s="18">
        <v>580</v>
      </c>
      <c r="I28" s="12"/>
      <c r="J28" s="4"/>
    </row>
    <row r="29" spans="1:13" ht="15">
      <c r="A29" s="16"/>
      <c r="B29" s="17" t="s">
        <v>21</v>
      </c>
      <c r="C29" s="18">
        <v>5000</v>
      </c>
      <c r="D29" s="18">
        <v>5000</v>
      </c>
      <c r="E29" s="18">
        <v>5000</v>
      </c>
      <c r="F29" s="18">
        <v>5000</v>
      </c>
      <c r="G29" s="18">
        <v>5000</v>
      </c>
      <c r="H29" s="18">
        <v>5000</v>
      </c>
      <c r="I29" s="12"/>
      <c r="J29" s="4"/>
    </row>
    <row r="30" spans="1:13" ht="15">
      <c r="A30" s="16"/>
      <c r="B30" s="17" t="s">
        <v>22</v>
      </c>
      <c r="C30" s="18">
        <v>774.14</v>
      </c>
      <c r="D30" s="18">
        <v>209.72</v>
      </c>
      <c r="E30" s="18">
        <v>455.88</v>
      </c>
      <c r="F30" s="18">
        <v>935.95</v>
      </c>
      <c r="G30" s="18">
        <v>80.64</v>
      </c>
      <c r="H30" s="18">
        <v>812.08</v>
      </c>
      <c r="I30" s="12"/>
      <c r="J30" s="4"/>
    </row>
    <row r="31" spans="1:13" ht="15">
      <c r="A31" s="16"/>
      <c r="B31" s="17" t="s">
        <v>23</v>
      </c>
      <c r="C31" s="18">
        <v>121.85</v>
      </c>
      <c r="D31" s="18">
        <v>191.27</v>
      </c>
      <c r="E31" s="18">
        <v>170.53</v>
      </c>
      <c r="F31" s="18">
        <v>176.69</v>
      </c>
      <c r="G31" s="18">
        <v>177.25</v>
      </c>
      <c r="H31" s="18">
        <v>146.02000000000001</v>
      </c>
      <c r="I31" s="12"/>
      <c r="J31" s="4"/>
    </row>
    <row r="32" spans="1:13" s="3" customFormat="1" ht="15">
      <c r="A32" s="24"/>
      <c r="B32" s="25" t="s">
        <v>29</v>
      </c>
      <c r="C32" s="23">
        <v>47000</v>
      </c>
      <c r="D32" s="23">
        <v>45698</v>
      </c>
      <c r="E32" s="23">
        <v>48111</v>
      </c>
      <c r="F32" s="23">
        <v>47327</v>
      </c>
      <c r="G32" s="23">
        <v>44779</v>
      </c>
      <c r="H32" s="23">
        <v>45819</v>
      </c>
      <c r="I32" s="26"/>
      <c r="J32" s="5"/>
    </row>
    <row r="33" spans="1:10" ht="15">
      <c r="A33" s="16"/>
      <c r="B33" s="17" t="s">
        <v>24</v>
      </c>
      <c r="C33" s="18">
        <v>3500</v>
      </c>
      <c r="D33" s="18">
        <v>3500</v>
      </c>
      <c r="E33" s="18">
        <v>3500</v>
      </c>
      <c r="F33" s="18">
        <v>3500</v>
      </c>
      <c r="G33" s="18">
        <v>3500</v>
      </c>
      <c r="H33" s="18">
        <v>3500</v>
      </c>
      <c r="I33" s="12"/>
      <c r="J33" s="4"/>
    </row>
    <row r="34" spans="1:10" ht="15">
      <c r="A34" s="20" t="s">
        <v>25</v>
      </c>
      <c r="B34" s="20" t="s">
        <v>26</v>
      </c>
      <c r="C34" s="27">
        <f t="shared" ref="C34:H34" si="1">SUM(C20:C33)</f>
        <v>88292.107080347196</v>
      </c>
      <c r="D34" s="27">
        <f t="shared" si="1"/>
        <v>84921.755029968539</v>
      </c>
      <c r="E34" s="27">
        <f t="shared" si="1"/>
        <v>84349.635580166563</v>
      </c>
      <c r="F34" s="27">
        <f t="shared" si="1"/>
        <v>87713.73669666225</v>
      </c>
      <c r="G34" s="27">
        <f t="shared" si="1"/>
        <v>76787.828119711281</v>
      </c>
      <c r="H34" s="27">
        <f t="shared" si="1"/>
        <v>83207.545709817699</v>
      </c>
      <c r="I34" s="12"/>
      <c r="J34" s="4"/>
    </row>
    <row r="35" spans="1:10" ht="15">
      <c r="A35" s="20"/>
      <c r="B35" s="20"/>
      <c r="C35" s="28"/>
      <c r="D35" s="28"/>
      <c r="E35" s="28"/>
      <c r="F35" s="28"/>
      <c r="G35" s="28"/>
      <c r="H35" s="28"/>
      <c r="I35" s="12"/>
      <c r="J35" s="4"/>
    </row>
    <row r="36" spans="1:10" ht="15">
      <c r="A36" s="20" t="s">
        <v>27</v>
      </c>
      <c r="B36" s="20" t="s">
        <v>28</v>
      </c>
      <c r="C36" s="21">
        <f>C17-C34</f>
        <v>135970.65791965276</v>
      </c>
      <c r="D36" s="21">
        <f t="shared" ref="D36:H36" si="2">D17-D34</f>
        <v>129832.80997003146</v>
      </c>
      <c r="E36" s="21">
        <f t="shared" si="2"/>
        <v>120896.72941983343</v>
      </c>
      <c r="F36" s="21">
        <f t="shared" si="2"/>
        <v>108024.42830333773</v>
      </c>
      <c r="G36" s="21">
        <f t="shared" si="2"/>
        <v>109442.13688028869</v>
      </c>
      <c r="H36" s="21">
        <f t="shared" si="2"/>
        <v>93514.219290182315</v>
      </c>
      <c r="I36" s="12"/>
      <c r="J36" s="4"/>
    </row>
    <row r="65" spans="1:10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>
      <c r="A68" s="4"/>
      <c r="B68" s="4"/>
      <c r="C68" s="4"/>
      <c r="D68" s="4"/>
      <c r="E68" s="4"/>
      <c r="F68" s="4"/>
      <c r="G68" s="4"/>
      <c r="H68" s="4"/>
      <c r="I68" s="4"/>
      <c r="J68" s="4"/>
    </row>
  </sheetData>
  <mergeCells count="1">
    <mergeCell ref="C1:G1"/>
  </mergeCells>
  <phoneticPr fontId="9" type="noConversion"/>
  <pageMargins left="0.7" right="0.7" top="0.75" bottom="0.75" header="0.3" footer="0.3"/>
  <pageSetup scale="76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267F6D1A260A4394C18F5AF72445EA" ma:contentTypeVersion="3" ma:contentTypeDescription="Create a new document." ma:contentTypeScope="" ma:versionID="d6a723735a0ade9a92961b83aee31dd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45bd7673956a623930e5662e321f3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1E80C4-A788-45DE-83EE-C3D767A2CE45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04FBCAA-37CB-49F4-A6D1-3F6D685A2D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87DEE8-9198-41C4-89DD-CAD8FE13E8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P&amp;L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Hamilton, Katherine</dc:creator>
  <cp:lastModifiedBy>Siew-Ching Pye</cp:lastModifiedBy>
  <cp:lastPrinted>2021-11-23T20:01:28Z</cp:lastPrinted>
  <dcterms:created xsi:type="dcterms:W3CDTF">2018-05-03T19:42:36Z</dcterms:created>
  <dcterms:modified xsi:type="dcterms:W3CDTF">2023-10-19T19:34:03Z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0x01010019267F6D1A260A4394C18F5AF72445EA</vt:lpwstr>
  </property>
</Properties>
</file>