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855" activeTab="0"/>
  </bookViews>
  <sheets>
    <sheet name="UNIT 3- ANSWERS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<sst xmlns="http://schemas.openxmlformats.org/spreadsheetml/2006/main" count="50" uniqueCount="40">
  <si>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UNIT 3: TEXTBOOK PROBLEMS</t>
  </si>
  <si>
    <t>Tax Rate</t>
  </si>
  <si>
    <t>A.</t>
  </si>
  <si>
    <t>B.</t>
  </si>
  <si>
    <t>C.</t>
  </si>
  <si>
    <t>Discount Rate</t>
  </si>
  <si>
    <t>Year 1</t>
  </si>
  <si>
    <t>Year 2</t>
  </si>
  <si>
    <t>Year 3</t>
  </si>
  <si>
    <t>Year 4</t>
  </si>
  <si>
    <t>Year 5</t>
  </si>
  <si>
    <t>CHAPTER 7: PROBLEM 1b</t>
  </si>
  <si>
    <t>Year 0</t>
  </si>
  <si>
    <t>Project A</t>
  </si>
  <si>
    <t>Project B</t>
  </si>
  <si>
    <t>NPV =</t>
  </si>
  <si>
    <t>(Note: You will choose the project that has the highest NPV since it creates the most wealth)</t>
  </si>
  <si>
    <t>CHAPTER 7: PROBLEM 2</t>
  </si>
  <si>
    <t>Year 6</t>
  </si>
  <si>
    <t>Payback Period =</t>
  </si>
  <si>
    <t>Year</t>
  </si>
  <si>
    <t>CHAPTER 7: PROBLEM 8</t>
  </si>
  <si>
    <t>IRR =</t>
  </si>
  <si>
    <t>CHAPTER 7: PROBLEM 9</t>
  </si>
  <si>
    <t>0 (Initial Cost)</t>
  </si>
  <si>
    <t>First find the NPV</t>
  </si>
  <si>
    <t>Now calculate the Profitability Index</t>
  </si>
  <si>
    <t>(Use the built-in NPV formula in Excel but exclude using the Year 0 cash outflow)</t>
  </si>
  <si>
    <t>(Use the positive amount of the initial cost in cell C44 in the formula. You would only accept the project if the Profitability Index is above 1)</t>
  </si>
  <si>
    <t>CHAPTER 8: PROBLEM 1</t>
  </si>
  <si>
    <t>Cost of Souffle Maker</t>
  </si>
  <si>
    <t>Economic Life</t>
  </si>
  <si>
    <t>years</t>
  </si>
  <si>
    <t>Cost to make each Souffle</t>
  </si>
  <si>
    <t>Price of each Souffle</t>
  </si>
  <si>
    <t>Step 2: Place the answer you get for your Operating Cash Flow in the year 1 thru year 6 cells below</t>
  </si>
  <si>
    <t>Step 3: Now find the NPV. Be sure to include the initial cost by using cell C58 as it is negative</t>
  </si>
  <si>
    <t>(You will accept the project if the NPV is positive)</t>
  </si>
  <si>
    <t># of Souffles produced per year</t>
  </si>
  <si>
    <t>Step 1: First calculate the Operating Cash Flow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</si>
</sst>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[Red]\(#,##0.0\)"/>
    <numFmt numFmtId="166" formatCode="0.000%"/>
    <numFmt numFmtId="167" formatCode="0.0000%"/>
    <numFmt numFmtId="168" formatCode="0.00000%"/>
    <numFmt numFmtId="169" formatCode="0_);[Red]\(0\)"/>
    <numFmt numFmtId="170" formatCode="0.00_);[Red]\(0.00\)"/>
    <numFmt numFmtId="171" formatCode="m/d/yy;@"/>
    <numFmt numFmtId="172" formatCode="0.0_);[Red]\(0.0\)"/>
    <numFmt numFmtId="173" formatCode="&quot;$&quot;#,##0.0_);[Red]\(&quot;$&quot;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.000_);[Red]\(&quot;$&quot;#,##0.000\)"/>
    <numFmt numFmtId="179" formatCode="&quot;$&quot;#,##0.0000_);[Red]\(&quot;$&quot;#,##0.0000\)"/>
    <numFmt numFmtId="180" formatCode="0.000000000000000%"/>
    <numFmt numFmtId="181" formatCode="0.00000000000000%"/>
    <numFmt numFmtId="182" formatCode="0.0000000000000%"/>
    <numFmt numFmtId="183" formatCode="0.000000000000%"/>
    <numFmt numFmtId="184" formatCode="0.00000000000%"/>
    <numFmt numFmtId="185" formatCode="0.0000000000%"/>
    <numFmt numFmtId="186" formatCode="0.000000000%"/>
    <numFmt numFmtId="187" formatCode="0.00000000%"/>
    <numFmt numFmtId="188" formatCode="0.0000000%"/>
    <numFmt numFmtId="189" formatCode="0.000000%"/>
    <numFmt numFmtId="190" formatCode="0.0000000000000000%"/>
    <numFmt numFmtId="191" formatCode="[$-409]dddd\,\ mmmm\ d\,\ yyyy"/>
    <numFmt numFmtId="192" formatCode="[$-409]h:mm:ss\ AM/PM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6" fontId="2" fillId="33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0" fontId="2" fillId="33" borderId="10" xfId="59" applyNumberFormat="1" applyFont="1" applyFill="1" applyBorder="1" applyAlignment="1">
      <alignment horizontal="center"/>
    </xf>
    <xf numFmtId="40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0" fontId="2" fillId="33" borderId="10" xfId="59" applyNumberFormat="1" applyFont="1" applyFill="1" applyBorder="1" applyAlignment="1">
      <alignment horizontal="center"/>
    </xf>
    <xf numFmtId="8" fontId="2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6" fontId="2" fillId="33" borderId="10" xfId="59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70" fontId="2" fillId="0" borderId="11" xfId="59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1.7109375" style="0" customWidth="1"/>
    <col min="2" max="2" width="12.140625" style="0" customWidth="1"/>
    <col min="3" max="3" width="10.140625" style="0" customWidth="1"/>
  </cols>
  <sheetData>
    <row r="1" ht="20.25">
      <c r="A1" s="4" t="s">
        <v>0</v>
      </c>
    </row>
    <row r="4" ht="12.75">
      <c r="A4" s="1" t="s">
        <v>11</v>
      </c>
    </row>
    <row r="6" spans="2:3" ht="12.75">
      <c r="B6" s="8" t="s">
        <v>13</v>
      </c>
      <c r="C6" s="8" t="s">
        <v>14</v>
      </c>
    </row>
    <row r="7" spans="1:3" ht="12.75">
      <c r="A7" s="7" t="s">
        <v>5</v>
      </c>
      <c r="B7" s="6">
        <v>0.15</v>
      </c>
      <c r="C7" s="6">
        <v>0.15</v>
      </c>
    </row>
    <row r="8" spans="1:3" ht="12.75">
      <c r="A8" s="7" t="s">
        <v>12</v>
      </c>
      <c r="B8" s="3">
        <v>-14500</v>
      </c>
      <c r="C8" s="3">
        <v>-9800</v>
      </c>
    </row>
    <row r="9" spans="1:3" ht="12.75">
      <c r="A9" s="7" t="s">
        <v>6</v>
      </c>
      <c r="B9" s="3">
        <v>8500</v>
      </c>
      <c r="C9" s="3">
        <v>4700</v>
      </c>
    </row>
    <row r="10" spans="1:3" ht="12.75">
      <c r="A10" s="7" t="s">
        <v>7</v>
      </c>
      <c r="B10" s="3">
        <v>6800</v>
      </c>
      <c r="C10" s="3">
        <v>4200</v>
      </c>
    </row>
    <row r="11" spans="1:3" ht="12.75">
      <c r="A11" s="7" t="s">
        <v>8</v>
      </c>
      <c r="B11" s="3">
        <v>2800</v>
      </c>
      <c r="C11" s="3">
        <v>4100</v>
      </c>
    </row>
    <row r="12" spans="1:4" ht="12.75">
      <c r="A12" s="7" t="s">
        <v>15</v>
      </c>
      <c r="B12" s="14" t="e">
        <f>NPV(B?,B?:B?)+B?</f>
        <v>#NAME?</v>
      </c>
      <c r="C12" s="14" t="e">
        <f>NPV(C?,C?:C?)+C?</f>
        <v>#NAME?</v>
      </c>
      <c r="D12" t="s">
        <v>16</v>
      </c>
    </row>
    <row r="15" ht="12.75">
      <c r="A15" s="1" t="s">
        <v>17</v>
      </c>
    </row>
    <row r="17" spans="1:4" ht="12.75">
      <c r="A17" s="8" t="s">
        <v>20</v>
      </c>
      <c r="B17" s="12" t="s">
        <v>2</v>
      </c>
      <c r="C17" s="12" t="s">
        <v>3</v>
      </c>
      <c r="D17" s="12" t="s">
        <v>4</v>
      </c>
    </row>
    <row r="18" spans="1:4" ht="12.75">
      <c r="A18" s="7">
        <v>0</v>
      </c>
      <c r="B18" s="3">
        <v>3200</v>
      </c>
      <c r="C18" s="3">
        <v>4600</v>
      </c>
      <c r="D18" s="3">
        <v>7900</v>
      </c>
    </row>
    <row r="19" spans="1:4" ht="12.75">
      <c r="A19" s="7">
        <v>1</v>
      </c>
      <c r="B19" s="3">
        <v>825</v>
      </c>
      <c r="C19" s="3">
        <v>825</v>
      </c>
      <c r="D19" s="3">
        <v>825</v>
      </c>
    </row>
    <row r="20" spans="1:6" ht="12.75">
      <c r="A20" s="7">
        <v>2</v>
      </c>
      <c r="B20" s="3">
        <v>825</v>
      </c>
      <c r="C20" s="3">
        <v>825</v>
      </c>
      <c r="D20" s="3">
        <v>825</v>
      </c>
      <c r="F20" s="7"/>
    </row>
    <row r="21" spans="1:4" ht="12.75">
      <c r="A21" s="7">
        <v>3</v>
      </c>
      <c r="B21" s="3">
        <v>825</v>
      </c>
      <c r="C21" s="3">
        <v>825</v>
      </c>
      <c r="D21" s="3">
        <v>825</v>
      </c>
    </row>
    <row r="22" spans="1:4" ht="12.75">
      <c r="A22" s="7">
        <v>4</v>
      </c>
      <c r="B22" s="3">
        <v>825</v>
      </c>
      <c r="C22" s="3">
        <v>825</v>
      </c>
      <c r="D22" s="3">
        <v>825</v>
      </c>
    </row>
    <row r="23" spans="1:4" ht="12.75">
      <c r="A23" s="7">
        <v>5</v>
      </c>
      <c r="B23" s="3">
        <v>825</v>
      </c>
      <c r="C23" s="3">
        <v>825</v>
      </c>
      <c r="D23" s="3">
        <v>825</v>
      </c>
    </row>
    <row r="24" spans="1:4" ht="12.75">
      <c r="A24" s="7">
        <v>6</v>
      </c>
      <c r="B24" s="3">
        <v>825</v>
      </c>
      <c r="C24" s="3">
        <v>825</v>
      </c>
      <c r="D24" s="3">
        <v>825</v>
      </c>
    </row>
    <row r="25" spans="1:4" ht="12.75">
      <c r="A25" s="7">
        <v>7</v>
      </c>
      <c r="B25" s="3">
        <v>825</v>
      </c>
      <c r="C25" s="3">
        <v>825</v>
      </c>
      <c r="D25" s="3">
        <v>825</v>
      </c>
    </row>
    <row r="26" spans="1:4" ht="12.75">
      <c r="A26" s="7">
        <v>8</v>
      </c>
      <c r="B26" s="3">
        <v>825</v>
      </c>
      <c r="C26" s="3">
        <v>825</v>
      </c>
      <c r="D26" s="3">
        <v>825</v>
      </c>
    </row>
    <row r="27" spans="1:4" ht="12.75">
      <c r="A27" s="7" t="s">
        <v>19</v>
      </c>
      <c r="B27" s="11" t="e">
        <f>B?/B?</f>
        <v>#NAME?</v>
      </c>
      <c r="C27" s="11" t="e">
        <f>C?/C?</f>
        <v>#NAME?</v>
      </c>
      <c r="D27" s="11" t="e">
        <f>D?/D?</f>
        <v>#NAME?</v>
      </c>
    </row>
    <row r="30" ht="12.75">
      <c r="A30" s="1" t="s">
        <v>21</v>
      </c>
    </row>
    <row r="32" spans="1:4" ht="12.75">
      <c r="A32" s="8" t="s">
        <v>20</v>
      </c>
      <c r="B32" s="8" t="s">
        <v>13</v>
      </c>
      <c r="C32" s="8" t="s">
        <v>14</v>
      </c>
      <c r="D32" s="7"/>
    </row>
    <row r="33" spans="1:4" ht="12.75">
      <c r="A33" s="7">
        <v>0</v>
      </c>
      <c r="B33" s="3">
        <v>-5200</v>
      </c>
      <c r="C33" s="3">
        <v>-3600</v>
      </c>
      <c r="D33" s="7"/>
    </row>
    <row r="34" spans="1:4" ht="12.75">
      <c r="A34" s="7">
        <v>1</v>
      </c>
      <c r="B34" s="9">
        <v>1800</v>
      </c>
      <c r="C34" s="9">
        <v>1300</v>
      </c>
      <c r="D34" s="7"/>
    </row>
    <row r="35" spans="1:4" ht="12.75">
      <c r="A35" s="7">
        <v>2</v>
      </c>
      <c r="B35" s="9">
        <v>3200</v>
      </c>
      <c r="C35" s="9">
        <v>2100</v>
      </c>
      <c r="D35" s="7"/>
    </row>
    <row r="36" spans="1:4" ht="12.75">
      <c r="A36" s="7">
        <v>3</v>
      </c>
      <c r="B36" s="9">
        <v>2200</v>
      </c>
      <c r="C36" s="9">
        <v>1800</v>
      </c>
      <c r="D36" s="7"/>
    </row>
    <row r="37" spans="1:3" ht="12.75">
      <c r="A37" s="7" t="s">
        <v>22</v>
      </c>
      <c r="B37" s="10" t="e">
        <f>IRR(B?:B?)</f>
        <v>#NAME?</v>
      </c>
      <c r="C37" s="10" t="e">
        <f>IRR(C?:C?)</f>
        <v>#NAME?</v>
      </c>
    </row>
    <row r="40" ht="12.75">
      <c r="A40" s="1" t="s">
        <v>23</v>
      </c>
    </row>
    <row r="42" spans="1:2" ht="12.75">
      <c r="A42" s="7" t="s">
        <v>5</v>
      </c>
      <c r="B42" s="6">
        <v>0.15</v>
      </c>
    </row>
    <row r="43" spans="1:2" ht="12.75">
      <c r="A43" s="8" t="s">
        <v>20</v>
      </c>
      <c r="B43" s="8"/>
    </row>
    <row r="44" spans="1:3" ht="12.75">
      <c r="A44" s="7" t="s">
        <v>24</v>
      </c>
      <c r="B44" s="3">
        <v>-185000</v>
      </c>
      <c r="C44" s="2">
        <v>185000</v>
      </c>
    </row>
    <row r="45" spans="1:2" ht="12.75">
      <c r="A45" s="7">
        <v>1</v>
      </c>
      <c r="B45" s="9">
        <v>62000</v>
      </c>
    </row>
    <row r="46" spans="1:2" ht="12.75">
      <c r="A46" s="7">
        <v>2</v>
      </c>
      <c r="B46" s="9">
        <v>62000</v>
      </c>
    </row>
    <row r="47" spans="1:2" ht="12.75">
      <c r="A47" s="7">
        <v>3</v>
      </c>
      <c r="B47" s="9">
        <v>62000</v>
      </c>
    </row>
    <row r="48" spans="1:2" ht="12.75">
      <c r="A48" s="7">
        <v>4</v>
      </c>
      <c r="B48" s="9">
        <v>62000</v>
      </c>
    </row>
    <row r="49" spans="1:2" ht="12.75">
      <c r="A49" s="15">
        <v>5</v>
      </c>
      <c r="B49" s="9">
        <v>62000</v>
      </c>
    </row>
    <row r="50" spans="1:2" ht="12.75">
      <c r="A50" s="15">
        <v>6</v>
      </c>
      <c r="B50" s="9">
        <v>62000</v>
      </c>
    </row>
    <row r="51" spans="1:2" ht="12.75">
      <c r="A51" s="15">
        <v>7</v>
      </c>
      <c r="B51" s="9">
        <v>62000</v>
      </c>
    </row>
    <row r="52" spans="1:3" ht="12.75">
      <c r="A52" t="s">
        <v>25</v>
      </c>
      <c r="B52" s="16" t="e">
        <f>NPV(B?,B?:B?)</f>
        <v>#NAME?</v>
      </c>
      <c r="C52" t="s">
        <v>27</v>
      </c>
    </row>
    <row r="53" spans="1:3" ht="12.75">
      <c r="A53" t="s">
        <v>26</v>
      </c>
      <c r="B53" s="13" t="e">
        <f>B?/C?</f>
        <v>#NAME?</v>
      </c>
      <c r="C53" t="s">
        <v>28</v>
      </c>
    </row>
    <row r="56" ht="12.75">
      <c r="A56" s="1" t="s">
        <v>29</v>
      </c>
    </row>
    <row r="58" spans="1:3" ht="12.75">
      <c r="A58" t="s">
        <v>30</v>
      </c>
      <c r="B58" s="3">
        <v>27000</v>
      </c>
      <c r="C58" s="3">
        <v>-27000</v>
      </c>
    </row>
    <row r="59" spans="1:3" ht="12.75">
      <c r="A59" t="s">
        <v>31</v>
      </c>
      <c r="B59" s="7">
        <v>6</v>
      </c>
      <c r="C59" t="s">
        <v>32</v>
      </c>
    </row>
    <row r="60" spans="1:2" ht="12.75">
      <c r="A60" t="s">
        <v>38</v>
      </c>
      <c r="B60" s="9">
        <v>2300</v>
      </c>
    </row>
    <row r="61" spans="1:2" ht="12.75">
      <c r="A61" t="s">
        <v>33</v>
      </c>
      <c r="B61" s="3">
        <v>2</v>
      </c>
    </row>
    <row r="62" spans="1:2" ht="12.75">
      <c r="A62" t="s">
        <v>34</v>
      </c>
      <c r="B62" s="3">
        <v>7</v>
      </c>
    </row>
    <row r="63" spans="1:2" ht="12.75">
      <c r="A63" t="s">
        <v>5</v>
      </c>
      <c r="B63" s="6">
        <v>0.14</v>
      </c>
    </row>
    <row r="64" spans="1:2" ht="12.75">
      <c r="A64" t="s">
        <v>1</v>
      </c>
      <c r="B64" s="6">
        <v>0.34</v>
      </c>
    </row>
    <row r="66" spans="1:4" ht="15">
      <c r="A66" t="s">
        <v>39</v>
      </c>
      <c r="B66" s="16" t="e">
        <f>((B?*B?)-(B?*B?))*(1-B?)+B?*(B?/B?)</f>
        <v>#NAME?</v>
      </c>
      <c r="D66" s="17"/>
    </row>
    <row r="67" ht="12.75">
      <c r="B67" s="18"/>
    </row>
    <row r="68" ht="12.75">
      <c r="A68" t="s">
        <v>35</v>
      </c>
    </row>
    <row r="69" spans="1:2" ht="12.75">
      <c r="A69" t="s">
        <v>6</v>
      </c>
      <c r="B69" s="5" t="e">
        <f aca="true" t="shared" si="0" ref="B69:B74">B?</f>
        <v>#NAME?</v>
      </c>
    </row>
    <row r="70" spans="1:2" ht="12.75">
      <c r="A70" t="s">
        <v>7</v>
      </c>
      <c r="B70" s="5" t="e">
        <f t="shared" si="0"/>
        <v>#NAME?</v>
      </c>
    </row>
    <row r="71" spans="1:2" ht="12.75">
      <c r="A71" t="s">
        <v>8</v>
      </c>
      <c r="B71" s="5" t="e">
        <f t="shared" si="0"/>
        <v>#NAME?</v>
      </c>
    </row>
    <row r="72" spans="1:2" ht="12.75">
      <c r="A72" t="s">
        <v>9</v>
      </c>
      <c r="B72" s="5" t="e">
        <f t="shared" si="0"/>
        <v>#NAME?</v>
      </c>
    </row>
    <row r="73" spans="1:2" ht="12.75">
      <c r="A73" t="s">
        <v>10</v>
      </c>
      <c r="B73" s="5" t="e">
        <f t="shared" si="0"/>
        <v>#NAME?</v>
      </c>
    </row>
    <row r="74" spans="1:2" ht="12.75">
      <c r="A74" t="s">
        <v>18</v>
      </c>
      <c r="B74" s="5" t="e">
        <f t="shared" si="0"/>
        <v>#NAME?</v>
      </c>
    </row>
    <row r="76" ht="12.75">
      <c r="A76" t="s">
        <v>36</v>
      </c>
    </row>
    <row r="77" spans="1:3" ht="12.75">
      <c r="A77" t="s">
        <v>15</v>
      </c>
      <c r="B77" s="16" t="e">
        <f>NPV(B?,B?:B?)+C?</f>
        <v>#NAME?</v>
      </c>
      <c r="C77" t="s">
        <v>37</v>
      </c>
    </row>
    <row r="80" ht="12.75">
      <c r="A80" s="1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Blagg</dc:creator>
  <cp:keywords/>
  <dc:description/>
  <cp:lastModifiedBy>RB</cp:lastModifiedBy>
  <dcterms:created xsi:type="dcterms:W3CDTF">2011-10-26T17:39:48Z</dcterms:created>
  <dcterms:modified xsi:type="dcterms:W3CDTF">2016-12-09T17:48:38Z</dcterms:modified>
  <cp:category/>
  <cp:version/>
  <cp:contentType/>
  <cp:contentStatus/>
</cp:coreProperties>
</file>