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65" windowWidth="23265" windowHeight="13185" firstSheet="1" activeTab="1"/>
  </bookViews>
  <sheets>
    <sheet name="Enable_Macros" sheetId="1" state="veryHidden" r:id="rId1"/>
    <sheet name="Student_Sheet" sheetId="2" r:id="rId2"/>
    <sheet name="Instructor_Solutions" sheetId="3" state="veryHidden" r:id="rId3"/>
    <sheet name="Sheet1" sheetId="4" r:id="rId4"/>
  </sheets>
  <externalReferences>
    <externalReference r:id="rId7"/>
  </externalReferences>
  <definedNames>
    <definedName name="_12">#REF!</definedName>
    <definedName name="_8">#REF!</definedName>
    <definedName name="_9">#REF!</definedName>
  </definedNames>
  <calcPr fullCalcOnLoad="1"/>
</workbook>
</file>

<file path=xl/sharedStrings.xml><?xml version="1.0" encoding="utf-8"?>
<sst xmlns="http://schemas.openxmlformats.org/spreadsheetml/2006/main" count="563" uniqueCount="131">
  <si>
    <t>First quarter</t>
  </si>
  <si>
    <t>Second quarter</t>
  </si>
  <si>
    <t>Fourth quarter</t>
  </si>
  <si>
    <t>Total for year</t>
  </si>
  <si>
    <t>Third quarter</t>
  </si>
  <si>
    <t>Quarter 1</t>
  </si>
  <si>
    <t>Quarter 2</t>
  </si>
  <si>
    <t>Quarter 3</t>
  </si>
  <si>
    <t>Quarter 4</t>
  </si>
  <si>
    <t>Sales price per unit</t>
  </si>
  <si>
    <t>Total sales in dollars</t>
  </si>
  <si>
    <t>Less: Beginning inventory, finished goods</t>
  </si>
  <si>
    <t>Total units to be produced</t>
  </si>
  <si>
    <t>Add: Desired units in finished goods ending inventory</t>
  </si>
  <si>
    <t>PRODUCTION BUDGET</t>
  </si>
  <si>
    <t>SALES BUDGET</t>
  </si>
  <si>
    <t>DIRECT MATERIALS BUDGET</t>
  </si>
  <si>
    <t>Production Budget</t>
  </si>
  <si>
    <t>Sales Budget</t>
  </si>
  <si>
    <t>Budgeted unit sales</t>
  </si>
  <si>
    <t>Direct Materials Budget</t>
  </si>
  <si>
    <t>Direct materials cost per unit</t>
  </si>
  <si>
    <t>Direct materials needed for production</t>
  </si>
  <si>
    <t>Add: desired direct materials ending inventory</t>
  </si>
  <si>
    <t>Total units of finished goods needed</t>
  </si>
  <si>
    <t>Beginning direct materials inventory in dollars</t>
  </si>
  <si>
    <t>Desired ending inventory, direct materials</t>
  </si>
  <si>
    <t>Budgeted purchases of raw materials</t>
  </si>
  <si>
    <t>Less: beginning inventory, direct materials</t>
  </si>
  <si>
    <t>Total direct materials needed</t>
  </si>
  <si>
    <t>DIRECT LABOR BUDGET</t>
  </si>
  <si>
    <t>Direct labor hours per unit</t>
  </si>
  <si>
    <t>Direct labor hours needed for production</t>
  </si>
  <si>
    <t>Direct labor cost per hour</t>
  </si>
  <si>
    <t>Direct Labor Budget</t>
  </si>
  <si>
    <t>Manufacturing Overhead Budget</t>
  </si>
  <si>
    <t>Variable overhead cost per unit</t>
  </si>
  <si>
    <t>Variable overhead</t>
  </si>
  <si>
    <t>Budgeted variable overhead</t>
  </si>
  <si>
    <t>Fixed overhead</t>
  </si>
  <si>
    <t>Fixed overhead costs</t>
  </si>
  <si>
    <t>Depreciation of Production equipment</t>
  </si>
  <si>
    <t>Utilities</t>
  </si>
  <si>
    <t>Other factory overhead costs</t>
  </si>
  <si>
    <t>Total budgeted fixed overhead costs</t>
  </si>
  <si>
    <t>FACTORY OVERHEAD BUDGET</t>
  </si>
  <si>
    <t>BUDGETED COST OF GOODS MANUFACTURED</t>
  </si>
  <si>
    <t>Beginning work in process inventory</t>
  </si>
  <si>
    <t>Direct materials used:</t>
  </si>
  <si>
    <t>Total number of units produced</t>
  </si>
  <si>
    <t>Cost of Goods Manufacturing Budget</t>
  </si>
  <si>
    <t>Beginning direct materials Inventory</t>
  </si>
  <si>
    <t>Purchases of direct materials</t>
  </si>
  <si>
    <t>Raw materials available for use</t>
  </si>
  <si>
    <t>Ending direct materials inventory</t>
  </si>
  <si>
    <t>Direct materials used</t>
  </si>
  <si>
    <t>Direct labor</t>
  </si>
  <si>
    <t>Total factory overhead costs</t>
  </si>
  <si>
    <t>Total manufacturing costs</t>
  </si>
  <si>
    <t>Total manufacturing costs to account for</t>
  </si>
  <si>
    <t>Cost of goods manufactured</t>
  </si>
  <si>
    <t>Cost per unit to manufacture</t>
  </si>
  <si>
    <t>SELLING AND ADMINISTRATIVE EXPENSES BUDGET</t>
  </si>
  <si>
    <t>Selling and Administrative Expense Budget</t>
  </si>
  <si>
    <t>Budgeted sales</t>
  </si>
  <si>
    <t>Sales commission percent</t>
  </si>
  <si>
    <t>Other selling expenses</t>
  </si>
  <si>
    <t>Salary for sales manager for year</t>
  </si>
  <si>
    <t>Other selling expenses for year</t>
  </si>
  <si>
    <t>Total selling expenses</t>
  </si>
  <si>
    <t>Wages and salaries expense</t>
  </si>
  <si>
    <t>Rent expense</t>
  </si>
  <si>
    <t>Insurance expense</t>
  </si>
  <si>
    <t>Depreciation expense</t>
  </si>
  <si>
    <t>Supplies expense</t>
  </si>
  <si>
    <t>Selling expenses:</t>
  </si>
  <si>
    <t>Administrative expenses:</t>
  </si>
  <si>
    <t>INCOME STATEMENT</t>
  </si>
  <si>
    <t>Sales commission expense</t>
  </si>
  <si>
    <t>Beginning finished goods inventory</t>
  </si>
  <si>
    <t>Sales</t>
  </si>
  <si>
    <t>Cost of goods sold</t>
  </si>
  <si>
    <t>Beginning inventory, finished goods</t>
  </si>
  <si>
    <t>Ending inventory, finished goods</t>
  </si>
  <si>
    <t>Cost of goods available for sale</t>
  </si>
  <si>
    <t>Selling and administrative expenses</t>
  </si>
  <si>
    <t xml:space="preserve">     Selling expenses</t>
  </si>
  <si>
    <t xml:space="preserve">     Administrative expenses</t>
  </si>
  <si>
    <t>Total selling and administrative expenses</t>
  </si>
  <si>
    <t>Gross profit</t>
  </si>
  <si>
    <t>Operating income</t>
  </si>
  <si>
    <t>Interest expense</t>
  </si>
  <si>
    <t>Income before taxes</t>
  </si>
  <si>
    <t>Income tax expense</t>
  </si>
  <si>
    <t>Net income</t>
  </si>
  <si>
    <t>Total administrative expenses</t>
  </si>
  <si>
    <t>Sales salary</t>
  </si>
  <si>
    <t>Beginning finished goods inventory in units</t>
  </si>
  <si>
    <t>Desired ending finished goods inventory in units</t>
  </si>
  <si>
    <t>Applied Variable factory overhead</t>
  </si>
  <si>
    <t>rate per direct labor hour</t>
  </si>
  <si>
    <t>Required:</t>
  </si>
  <si>
    <t xml:space="preserve">      2. Production budget</t>
  </si>
  <si>
    <t xml:space="preserve">      3. Direct materials budget</t>
  </si>
  <si>
    <t xml:space="preserve">      4. Direct labor budget</t>
  </si>
  <si>
    <t xml:space="preserve">      5. Factory overhead budget</t>
  </si>
  <si>
    <t xml:space="preserve">      6. Cost of goods manufactured budget</t>
  </si>
  <si>
    <t xml:space="preserve">      7. Selling and administrative expenses budget</t>
  </si>
  <si>
    <t xml:space="preserve">      8. Income statement</t>
  </si>
  <si>
    <t>Budgeted Income Statement</t>
  </si>
  <si>
    <t>Preparing a Master Budget</t>
  </si>
  <si>
    <t>Note* A PDF copy of the budgets (blank) are available if you think it would be helpful while you work through this problem.</t>
  </si>
  <si>
    <r>
      <rPr>
        <b/>
        <u val="single"/>
        <sz val="20"/>
        <rFont val="Arial"/>
        <family val="2"/>
      </rPr>
      <t>Use the area below to show your work and calculations.</t>
    </r>
    <r>
      <rPr>
        <sz val="11"/>
        <color theme="1"/>
        <rFont val="Calibri"/>
        <family val="2"/>
      </rPr>
      <t xml:space="preserve">
</t>
    </r>
    <r>
      <rPr>
        <i/>
        <sz val="14"/>
        <rFont val="Arial"/>
        <family val="2"/>
      </rPr>
      <t>(*Note: Your instructor may use this area to help review and resolve any incorrect answers)</t>
    </r>
  </si>
  <si>
    <t>Contact the World Campus Helpdesk if you continue to have trouble.</t>
  </si>
  <si>
    <t>Please visit the Microsoft Office Support site for documentation and instructions.</t>
  </si>
  <si>
    <t>You must enable macros in order for this assignment to function.</t>
  </si>
  <si>
    <t>Administrative expenses</t>
  </si>
  <si>
    <t>Round to two decimal places</t>
  </si>
  <si>
    <t>Sales commission expense (round to whole dollars)</t>
  </si>
  <si>
    <t>Ending finished goods inventory</t>
  </si>
  <si>
    <t>Complete the master budget for HBI, Inc. including the following budgets:</t>
  </si>
  <si>
    <t>HBI Inc. has gathered the following budgeting information for next year and has asked you to prepare their master budget.</t>
  </si>
  <si>
    <t>Budgeted unit sales (from sales budget)</t>
  </si>
  <si>
    <t>Ending work in process inventory</t>
  </si>
  <si>
    <t xml:space="preserve">      1. Sales budget</t>
  </si>
  <si>
    <t>Budgeted direct labor costs</t>
  </si>
  <si>
    <t>Budgeted total overhead costs</t>
  </si>
  <si>
    <t>Ending Work in process inventory</t>
  </si>
  <si>
    <t>Budgeted purchases of direct materials</t>
  </si>
  <si>
    <t>The dollar amounts for beginning and ending finished goods will self-calculate once you have completed the production budget and cost of goods manufactured budget.</t>
  </si>
  <si>
    <t>Horngren's financial &amp; managerial accounting by Miller-Nobles, Mattison, &amp; Matsumur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</si>
</sst>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&quot;$&quot;#,##0.0"/>
    <numFmt numFmtId="168" formatCode="&quot;$&quot;#,##0.000"/>
    <numFmt numFmtId="169" formatCode="&quot;$&quot;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name val="Arial"/>
      <family val="2"/>
    </font>
    <font>
      <i/>
      <sz val="14"/>
      <name val="Arial"/>
      <family val="2"/>
    </font>
    <font>
      <sz val="12"/>
      <name val="Lucida Grande"/>
      <family val="0"/>
    </font>
    <font>
      <b/>
      <sz val="20"/>
      <name val="Lucida Grande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24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</font>
    <font>
      <b/>
      <sz val="2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FF35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rgb="FFFF0000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39" fillId="32" borderId="1" applyNumberFormat="0" applyAlignment="0" applyProtection="0"/>
    <xf numFmtId="0" fontId="40" fillId="0" borderId="6" applyNumberFormat="0" applyFill="0" applyAlignment="0" applyProtection="0"/>
    <xf numFmtId="0" fontId="41" fillId="33" borderId="0" applyNumberFormat="0" applyBorder="0" applyAlignment="0" applyProtection="0"/>
    <xf numFmtId="0" fontId="0" fillId="0" borderId="0">
      <alignment/>
      <protection/>
    </xf>
    <xf numFmtId="0" fontId="0" fillId="34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65" fontId="4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166" fontId="46" fillId="0" borderId="10" xfId="42" applyNumberFormat="1" applyFont="1" applyBorder="1" applyAlignment="1">
      <alignment/>
    </xf>
    <xf numFmtId="166" fontId="46" fillId="0" borderId="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165" fontId="46" fillId="0" borderId="14" xfId="0" applyNumberFormat="1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10" xfId="0" applyFont="1" applyBorder="1" applyAlignment="1">
      <alignment horizontal="center"/>
    </xf>
    <xf numFmtId="165" fontId="46" fillId="0" borderId="10" xfId="42" applyNumberFormat="1" applyFont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9" xfId="0" applyFont="1" applyBorder="1" applyAlignment="1">
      <alignment/>
    </xf>
    <xf numFmtId="166" fontId="46" fillId="0" borderId="19" xfId="42" applyNumberFormat="1" applyFont="1" applyBorder="1" applyAlignment="1">
      <alignment/>
    </xf>
    <xf numFmtId="166" fontId="46" fillId="0" borderId="20" xfId="42" applyNumberFormat="1" applyFont="1" applyBorder="1" applyAlignment="1">
      <alignment/>
    </xf>
    <xf numFmtId="0" fontId="46" fillId="0" borderId="21" xfId="0" applyFont="1" applyBorder="1" applyAlignment="1">
      <alignment/>
    </xf>
    <xf numFmtId="166" fontId="46" fillId="0" borderId="22" xfId="42" applyNumberFormat="1" applyFont="1" applyBorder="1" applyAlignment="1">
      <alignment/>
    </xf>
    <xf numFmtId="166" fontId="46" fillId="0" borderId="23" xfId="42" applyNumberFormat="1" applyFont="1" applyBorder="1" applyAlignment="1">
      <alignment/>
    </xf>
    <xf numFmtId="0" fontId="46" fillId="0" borderId="21" xfId="0" applyFont="1" applyBorder="1" applyAlignment="1">
      <alignment horizontal="left"/>
    </xf>
    <xf numFmtId="0" fontId="46" fillId="0" borderId="19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15" xfId="0" applyFont="1" applyBorder="1" applyAlignment="1">
      <alignment horizontal="left"/>
    </xf>
    <xf numFmtId="166" fontId="46" fillId="0" borderId="18" xfId="42" applyNumberFormat="1" applyFont="1" applyBorder="1" applyAlignment="1">
      <alignment/>
    </xf>
    <xf numFmtId="166" fontId="46" fillId="0" borderId="12" xfId="42" applyNumberFormat="1" applyFont="1" applyBorder="1" applyAlignment="1">
      <alignment/>
    </xf>
    <xf numFmtId="166" fontId="46" fillId="0" borderId="21" xfId="42" applyNumberFormat="1" applyFont="1" applyBorder="1" applyAlignment="1">
      <alignment/>
    </xf>
    <xf numFmtId="165" fontId="46" fillId="0" borderId="10" xfId="45" applyNumberFormat="1" applyFont="1" applyBorder="1" applyAlignment="1">
      <alignment/>
    </xf>
    <xf numFmtId="165" fontId="46" fillId="0" borderId="20" xfId="45" applyNumberFormat="1" applyFont="1" applyBorder="1" applyAlignment="1">
      <alignment/>
    </xf>
    <xf numFmtId="0" fontId="4" fillId="0" borderId="0" xfId="0" applyFont="1" applyBorder="1" applyAlignment="1">
      <alignment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7" fillId="0" borderId="21" xfId="0" applyFont="1" applyBorder="1" applyAlignment="1">
      <alignment horizontal="center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65" fontId="3" fillId="0" borderId="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 applyProtection="1">
      <alignment/>
      <protection/>
    </xf>
    <xf numFmtId="165" fontId="2" fillId="0" borderId="20" xfId="42" applyNumberFormat="1" applyFont="1" applyFill="1" applyBorder="1" applyAlignment="1" applyProtection="1">
      <alignment/>
      <protection/>
    </xf>
    <xf numFmtId="165" fontId="2" fillId="0" borderId="12" xfId="42" applyNumberFormat="1" applyFont="1" applyFill="1" applyBorder="1" applyAlignment="1" applyProtection="1">
      <alignment/>
      <protection/>
    </xf>
    <xf numFmtId="165" fontId="3" fillId="0" borderId="23" xfId="42" applyNumberFormat="1" applyFont="1" applyFill="1" applyBorder="1" applyAlignment="1">
      <alignment/>
    </xf>
    <xf numFmtId="165" fontId="2" fillId="0" borderId="14" xfId="42" applyNumberFormat="1" applyFont="1" applyFill="1" applyBorder="1" applyAlignment="1" applyProtection="1">
      <alignment/>
      <protection/>
    </xf>
    <xf numFmtId="165" fontId="2" fillId="0" borderId="10" xfId="42" applyNumberFormat="1" applyFont="1" applyFill="1" applyBorder="1" applyAlignment="1" applyProtection="1">
      <alignment/>
      <protection/>
    </xf>
    <xf numFmtId="165" fontId="2" fillId="0" borderId="14" xfId="42" applyNumberFormat="1" applyFont="1" applyFill="1" applyBorder="1" applyAlignment="1">
      <alignment/>
    </xf>
    <xf numFmtId="165" fontId="3" fillId="0" borderId="16" xfId="42" applyNumberFormat="1" applyFont="1" applyFill="1" applyBorder="1" applyAlignment="1">
      <alignment/>
    </xf>
    <xf numFmtId="165" fontId="2" fillId="0" borderId="16" xfId="42" applyNumberFormat="1" applyFont="1" applyFill="1" applyBorder="1" applyAlignment="1" applyProtection="1">
      <alignment/>
      <protection/>
    </xf>
    <xf numFmtId="9" fontId="46" fillId="0" borderId="10" xfId="60" applyFont="1" applyBorder="1" applyAlignment="1">
      <alignment/>
    </xf>
    <xf numFmtId="165" fontId="46" fillId="0" borderId="0" xfId="45" applyNumberFormat="1" applyFont="1" applyBorder="1" applyAlignment="1">
      <alignment/>
    </xf>
    <xf numFmtId="0" fontId="46" fillId="0" borderId="20" xfId="0" applyFont="1" applyBorder="1" applyAlignment="1">
      <alignment/>
    </xf>
    <xf numFmtId="165" fontId="46" fillId="0" borderId="12" xfId="45" applyNumberFormat="1" applyFont="1" applyBorder="1" applyAlignment="1">
      <alignment/>
    </xf>
    <xf numFmtId="165" fontId="46" fillId="0" borderId="14" xfId="45" applyNumberFormat="1" applyFont="1" applyBorder="1" applyAlignment="1">
      <alignment/>
    </xf>
    <xf numFmtId="165" fontId="46" fillId="0" borderId="16" xfId="45" applyNumberFormat="1" applyFont="1" applyBorder="1" applyAlignment="1">
      <alignment/>
    </xf>
    <xf numFmtId="165" fontId="46" fillId="0" borderId="20" xfId="42" applyNumberFormat="1" applyFont="1" applyBorder="1" applyAlignment="1">
      <alignment/>
    </xf>
    <xf numFmtId="0" fontId="0" fillId="0" borderId="16" xfId="0" applyBorder="1" applyAlignment="1">
      <alignment/>
    </xf>
    <xf numFmtId="43" fontId="46" fillId="0" borderId="10" xfId="42" applyNumberFormat="1" applyFont="1" applyBorder="1" applyAlignment="1">
      <alignment/>
    </xf>
    <xf numFmtId="10" fontId="46" fillId="0" borderId="14" xfId="6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0" fontId="46" fillId="0" borderId="13" xfId="0" applyFont="1" applyBorder="1" applyAlignment="1" quotePrefix="1">
      <alignment/>
    </xf>
    <xf numFmtId="0" fontId="46" fillId="0" borderId="15" xfId="0" applyFont="1" applyBorder="1" applyAlignment="1" quotePrefix="1">
      <alignment/>
    </xf>
    <xf numFmtId="0" fontId="0" fillId="35" borderId="0" xfId="0" applyFill="1" applyAlignment="1">
      <alignment/>
    </xf>
    <xf numFmtId="0" fontId="46" fillId="35" borderId="0" xfId="0" applyFont="1" applyFill="1" applyAlignment="1">
      <alignment/>
    </xf>
    <xf numFmtId="43" fontId="46" fillId="35" borderId="0" xfId="0" applyNumberFormat="1" applyFont="1" applyFill="1" applyAlignment="1">
      <alignment/>
    </xf>
    <xf numFmtId="0" fontId="46" fillId="35" borderId="0" xfId="0" applyFont="1" applyFill="1" applyAlignment="1">
      <alignment wrapText="1"/>
    </xf>
    <xf numFmtId="0" fontId="46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65" fontId="0" fillId="35" borderId="0" xfId="0" applyNumberFormat="1" applyFill="1" applyBorder="1" applyAlignment="1">
      <alignment/>
    </xf>
    <xf numFmtId="0" fontId="46" fillId="35" borderId="0" xfId="0" applyFont="1" applyFill="1" applyBorder="1" applyAlignment="1">
      <alignment horizontal="center"/>
    </xf>
    <xf numFmtId="1" fontId="46" fillId="35" borderId="0" xfId="0" applyNumberFormat="1" applyFont="1" applyFill="1" applyBorder="1" applyAlignment="1">
      <alignment/>
    </xf>
    <xf numFmtId="165" fontId="46" fillId="35" borderId="0" xfId="0" applyNumberFormat="1" applyFont="1" applyFill="1" applyBorder="1" applyAlignment="1">
      <alignment/>
    </xf>
    <xf numFmtId="165" fontId="46" fillId="35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46" fillId="36" borderId="0" xfId="0" applyFont="1" applyFill="1" applyBorder="1" applyAlignment="1">
      <alignment/>
    </xf>
    <xf numFmtId="0" fontId="46" fillId="36" borderId="0" xfId="0" applyFont="1" applyFill="1" applyBorder="1" applyAlignment="1">
      <alignment horizontal="center"/>
    </xf>
    <xf numFmtId="1" fontId="46" fillId="36" borderId="0" xfId="0" applyNumberFormat="1" applyFont="1" applyFill="1" applyBorder="1" applyAlignment="1">
      <alignment/>
    </xf>
    <xf numFmtId="165" fontId="46" fillId="36" borderId="0" xfId="0" applyNumberFormat="1" applyFont="1" applyFill="1" applyBorder="1" applyAlignment="1">
      <alignment/>
    </xf>
    <xf numFmtId="0" fontId="46" fillId="36" borderId="0" xfId="0" applyFont="1" applyFill="1" applyAlignment="1">
      <alignment/>
    </xf>
    <xf numFmtId="0" fontId="0" fillId="35" borderId="0" xfId="0" applyFill="1" applyAlignment="1" applyProtection="1">
      <alignment/>
      <protection hidden="1"/>
    </xf>
    <xf numFmtId="0" fontId="46" fillId="35" borderId="0" xfId="0" applyFont="1" applyFill="1" applyAlignment="1" applyProtection="1">
      <alignment/>
      <protection hidden="1"/>
    </xf>
    <xf numFmtId="0" fontId="46" fillId="0" borderId="11" xfId="0" applyFont="1" applyBorder="1" applyAlignment="1" applyProtection="1">
      <alignment/>
      <protection hidden="1"/>
    </xf>
    <xf numFmtId="0" fontId="46" fillId="0" borderId="12" xfId="0" applyFont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165" fontId="46" fillId="0" borderId="14" xfId="0" applyNumberFormat="1" applyFont="1" applyBorder="1" applyAlignment="1" applyProtection="1">
      <alignment/>
      <protection hidden="1"/>
    </xf>
    <xf numFmtId="0" fontId="46" fillId="35" borderId="0" xfId="0" applyFont="1" applyFill="1" applyBorder="1" applyAlignment="1" applyProtection="1">
      <alignment/>
      <protection hidden="1"/>
    </xf>
    <xf numFmtId="0" fontId="47" fillId="0" borderId="10" xfId="0" applyFont="1" applyBorder="1" applyAlignment="1" applyProtection="1">
      <alignment horizontal="center"/>
      <protection hidden="1"/>
    </xf>
    <xf numFmtId="0" fontId="46" fillId="0" borderId="10" xfId="0" applyFont="1" applyBorder="1" applyAlignment="1" applyProtection="1">
      <alignment horizontal="center"/>
      <protection hidden="1"/>
    </xf>
    <xf numFmtId="0" fontId="46" fillId="35" borderId="0" xfId="0" applyFont="1" applyFill="1" applyBorder="1" applyAlignment="1" applyProtection="1">
      <alignment horizontal="center"/>
      <protection hidden="1"/>
    </xf>
    <xf numFmtId="0" fontId="46" fillId="0" borderId="10" xfId="0" applyFont="1" applyBorder="1" applyAlignment="1" applyProtection="1">
      <alignment/>
      <protection hidden="1"/>
    </xf>
    <xf numFmtId="0" fontId="46" fillId="0" borderId="14" xfId="0" applyFont="1" applyBorder="1" applyAlignment="1" applyProtection="1">
      <alignment/>
      <protection hidden="1"/>
    </xf>
    <xf numFmtId="1" fontId="46" fillId="35" borderId="0" xfId="0" applyNumberFormat="1" applyFont="1" applyFill="1" applyBorder="1" applyAlignment="1" applyProtection="1">
      <alignment/>
      <protection hidden="1"/>
    </xf>
    <xf numFmtId="0" fontId="46" fillId="0" borderId="15" xfId="0" applyFont="1" applyBorder="1" applyAlignment="1" applyProtection="1">
      <alignment/>
      <protection hidden="1"/>
    </xf>
    <xf numFmtId="0" fontId="46" fillId="0" borderId="16" xfId="0" applyFont="1" applyBorder="1" applyAlignment="1" applyProtection="1">
      <alignment/>
      <protection hidden="1"/>
    </xf>
    <xf numFmtId="0" fontId="46" fillId="0" borderId="17" xfId="0" applyFont="1" applyBorder="1" applyAlignment="1" applyProtection="1">
      <alignment/>
      <protection hidden="1"/>
    </xf>
    <xf numFmtId="1" fontId="46" fillId="25" borderId="14" xfId="42" applyNumberFormat="1" applyFont="1" applyFill="1" applyBorder="1" applyAlignment="1" applyProtection="1">
      <alignment/>
      <protection hidden="1"/>
    </xf>
    <xf numFmtId="43" fontId="46" fillId="35" borderId="0" xfId="0" applyNumberFormat="1" applyFont="1" applyFill="1" applyAlignment="1" applyProtection="1">
      <alignment/>
      <protection hidden="1"/>
    </xf>
    <xf numFmtId="165" fontId="46" fillId="35" borderId="0" xfId="0" applyNumberFormat="1" applyFont="1" applyFill="1" applyBorder="1" applyAlignment="1" applyProtection="1">
      <alignment/>
      <protection hidden="1"/>
    </xf>
    <xf numFmtId="1" fontId="46" fillId="0" borderId="14" xfId="0" applyNumberFormat="1" applyFont="1" applyBorder="1" applyAlignment="1" applyProtection="1">
      <alignment/>
      <protection hidden="1"/>
    </xf>
    <xf numFmtId="165" fontId="46" fillId="25" borderId="14" xfId="0" applyNumberFormat="1" applyFont="1" applyFill="1" applyBorder="1" applyAlignment="1" applyProtection="1">
      <alignment/>
      <protection hidden="1"/>
    </xf>
    <xf numFmtId="1" fontId="46" fillId="25" borderId="14" xfId="0" applyNumberFormat="1" applyFont="1" applyFill="1" applyBorder="1" applyAlignment="1" applyProtection="1">
      <alignment/>
      <protection hidden="1"/>
    </xf>
    <xf numFmtId="0" fontId="46" fillId="25" borderId="14" xfId="0" applyFont="1" applyFill="1" applyBorder="1" applyAlignment="1" applyProtection="1">
      <alignment/>
      <protection hidden="1"/>
    </xf>
    <xf numFmtId="165" fontId="46" fillId="25" borderId="14" xfId="45" applyNumberFormat="1" applyFont="1" applyFill="1" applyBorder="1" applyAlignment="1" applyProtection="1">
      <alignment/>
      <protection hidden="1"/>
    </xf>
    <xf numFmtId="165" fontId="46" fillId="0" borderId="14" xfId="45" applyNumberFormat="1" applyFont="1" applyBorder="1" applyAlignment="1" applyProtection="1">
      <alignment/>
      <protection hidden="1"/>
    </xf>
    <xf numFmtId="0" fontId="46" fillId="0" borderId="19" xfId="0" applyFont="1" applyBorder="1" applyAlignment="1" applyProtection="1">
      <alignment horizontal="center"/>
      <protection hidden="1"/>
    </xf>
    <xf numFmtId="0" fontId="46" fillId="0" borderId="21" xfId="0" applyFont="1" applyBorder="1" applyAlignment="1" applyProtection="1">
      <alignment horizontal="left"/>
      <protection hidden="1"/>
    </xf>
    <xf numFmtId="0" fontId="46" fillId="0" borderId="21" xfId="0" applyFont="1" applyBorder="1" applyAlignment="1" applyProtection="1">
      <alignment horizontal="center"/>
      <protection hidden="1"/>
    </xf>
    <xf numFmtId="0" fontId="46" fillId="0" borderId="22" xfId="0" applyFont="1" applyBorder="1" applyAlignment="1" applyProtection="1">
      <alignment horizontal="center"/>
      <protection hidden="1"/>
    </xf>
    <xf numFmtId="0" fontId="46" fillId="0" borderId="23" xfId="0" applyFont="1" applyBorder="1" applyAlignment="1" applyProtection="1">
      <alignment horizontal="center"/>
      <protection hidden="1"/>
    </xf>
    <xf numFmtId="0" fontId="46" fillId="0" borderId="19" xfId="0" applyFont="1" applyBorder="1" applyAlignment="1" applyProtection="1">
      <alignment/>
      <protection hidden="1"/>
    </xf>
    <xf numFmtId="2" fontId="46" fillId="25" borderId="14" xfId="0" applyNumberFormat="1" applyFont="1" applyFill="1" applyBorder="1" applyAlignment="1" applyProtection="1">
      <alignment/>
      <protection hidden="1"/>
    </xf>
    <xf numFmtId="0" fontId="46" fillId="0" borderId="21" xfId="0" applyFont="1" applyBorder="1" applyAlignment="1" applyProtection="1">
      <alignment/>
      <protection hidden="1"/>
    </xf>
    <xf numFmtId="166" fontId="46" fillId="0" borderId="18" xfId="42" applyNumberFormat="1" applyFont="1" applyBorder="1" applyAlignment="1" applyProtection="1">
      <alignment/>
      <protection hidden="1"/>
    </xf>
    <xf numFmtId="166" fontId="46" fillId="0" borderId="12" xfId="42" applyNumberFormat="1" applyFont="1" applyBorder="1" applyAlignment="1" applyProtection="1">
      <alignment/>
      <protection hidden="1"/>
    </xf>
    <xf numFmtId="0" fontId="46" fillId="0" borderId="15" xfId="0" applyFont="1" applyBorder="1" applyAlignment="1" applyProtection="1">
      <alignment horizontal="left"/>
      <protection hidden="1"/>
    </xf>
    <xf numFmtId="166" fontId="46" fillId="0" borderId="21" xfId="42" applyNumberFormat="1" applyFont="1" applyBorder="1" applyAlignment="1" applyProtection="1">
      <alignment/>
      <protection hidden="1"/>
    </xf>
    <xf numFmtId="166" fontId="46" fillId="0" borderId="22" xfId="42" applyNumberFormat="1" applyFont="1" applyBorder="1" applyAlignment="1" applyProtection="1">
      <alignment/>
      <protection hidden="1"/>
    </xf>
    <xf numFmtId="166" fontId="46" fillId="0" borderId="23" xfId="42" applyNumberFormat="1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47" fillId="0" borderId="21" xfId="0" applyFont="1" applyBorder="1" applyAlignment="1" applyProtection="1">
      <alignment horizontal="center"/>
      <protection hidden="1"/>
    </xf>
    <xf numFmtId="0" fontId="46" fillId="0" borderId="22" xfId="0" applyFont="1" applyBorder="1" applyAlignment="1" applyProtection="1">
      <alignment/>
      <protection hidden="1"/>
    </xf>
    <xf numFmtId="0" fontId="46" fillId="0" borderId="23" xfId="0" applyFont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/>
      <protection hidden="1"/>
    </xf>
    <xf numFmtId="165" fontId="3" fillId="0" borderId="0" xfId="42" applyNumberFormat="1" applyFont="1" applyFill="1" applyBorder="1" applyAlignment="1" applyProtection="1">
      <alignment/>
      <protection hidden="1"/>
    </xf>
    <xf numFmtId="165" fontId="2" fillId="0" borderId="0" xfId="42" applyNumberFormat="1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165" fontId="2" fillId="0" borderId="12" xfId="42" applyNumberFormat="1" applyFont="1" applyFill="1" applyBorder="1" applyAlignment="1" applyProtection="1">
      <alignment/>
      <protection hidden="1"/>
    </xf>
    <xf numFmtId="9" fontId="46" fillId="25" borderId="14" xfId="60" applyFont="1" applyFill="1" applyBorder="1" applyAlignment="1" applyProtection="1">
      <alignment/>
      <protection hidden="1"/>
    </xf>
    <xf numFmtId="165" fontId="2" fillId="0" borderId="14" xfId="42" applyNumberFormat="1" applyFont="1" applyFill="1" applyBorder="1" applyAlignment="1" applyProtection="1">
      <alignment/>
      <protection hidden="1"/>
    </xf>
    <xf numFmtId="0" fontId="3" fillId="0" borderId="15" xfId="0" applyFont="1" applyFill="1" applyBorder="1" applyAlignment="1" applyProtection="1">
      <alignment/>
      <protection hidden="1"/>
    </xf>
    <xf numFmtId="165" fontId="3" fillId="0" borderId="16" xfId="42" applyNumberFormat="1" applyFont="1" applyFill="1" applyBorder="1" applyAlignment="1" applyProtection="1">
      <alignment/>
      <protection hidden="1"/>
    </xf>
    <xf numFmtId="165" fontId="2" fillId="0" borderId="16" xfId="42" applyNumberFormat="1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37" fontId="2" fillId="0" borderId="0" xfId="0" applyNumberFormat="1" applyFont="1" applyFill="1" applyBorder="1" applyAlignment="1" applyProtection="1">
      <alignment/>
      <protection hidden="1"/>
    </xf>
    <xf numFmtId="37" fontId="4" fillId="0" borderId="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43" fontId="2" fillId="0" borderId="0" xfId="0" applyNumberFormat="1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46" fillId="0" borderId="13" xfId="0" applyFont="1" applyBorder="1" applyAlignment="1" applyProtection="1" quotePrefix="1">
      <alignment/>
      <protection hidden="1"/>
    </xf>
    <xf numFmtId="0" fontId="46" fillId="0" borderId="20" xfId="0" applyFont="1" applyBorder="1" applyAlignment="1" applyProtection="1">
      <alignment/>
      <protection hidden="1"/>
    </xf>
    <xf numFmtId="166" fontId="46" fillId="0" borderId="0" xfId="42" applyNumberFormat="1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 horizontal="left"/>
      <protection hidden="1"/>
    </xf>
    <xf numFmtId="165" fontId="46" fillId="0" borderId="0" xfId="45" applyNumberFormat="1" applyFont="1" applyBorder="1" applyAlignment="1" applyProtection="1">
      <alignment/>
      <protection hidden="1"/>
    </xf>
    <xf numFmtId="165" fontId="46" fillId="0" borderId="12" xfId="45" applyNumberFormat="1" applyFont="1" applyBorder="1" applyAlignment="1" applyProtection="1">
      <alignment/>
      <protection hidden="1"/>
    </xf>
    <xf numFmtId="0" fontId="46" fillId="0" borderId="15" xfId="0" applyFont="1" applyBorder="1" applyAlignment="1" applyProtection="1" quotePrefix="1">
      <alignment/>
      <protection hidden="1"/>
    </xf>
    <xf numFmtId="0" fontId="46" fillId="35" borderId="0" xfId="0" applyFont="1" applyFill="1" applyAlignment="1" applyProtection="1">
      <alignment wrapText="1"/>
      <protection hidden="1"/>
    </xf>
    <xf numFmtId="165" fontId="46" fillId="0" borderId="16" xfId="45" applyNumberFormat="1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165" fontId="0" fillId="35" borderId="0" xfId="0" applyNumberFormat="1" applyFill="1" applyBorder="1" applyAlignment="1" applyProtection="1">
      <alignment/>
      <protection hidden="1"/>
    </xf>
    <xf numFmtId="0" fontId="46" fillId="0" borderId="18" xfId="0" applyFont="1" applyBorder="1" applyAlignment="1" applyProtection="1">
      <alignment/>
      <protection hidden="1"/>
    </xf>
    <xf numFmtId="10" fontId="46" fillId="0" borderId="14" xfId="60" applyNumberFormat="1" applyFont="1" applyBorder="1" applyAlignment="1" applyProtection="1">
      <alignment/>
      <protection hidden="1"/>
    </xf>
    <xf numFmtId="0" fontId="0" fillId="0" borderId="0" xfId="57">
      <alignment/>
      <protection/>
    </xf>
    <xf numFmtId="0" fontId="0" fillId="0" borderId="0" xfId="57" applyAlignment="1">
      <alignment vertical="center"/>
      <protection/>
    </xf>
    <xf numFmtId="0" fontId="0" fillId="36" borderId="0" xfId="57" applyFill="1">
      <alignment/>
      <protection/>
    </xf>
    <xf numFmtId="0" fontId="0" fillId="36" borderId="0" xfId="57" applyFill="1" applyAlignment="1">
      <alignment vertical="center"/>
      <protection/>
    </xf>
    <xf numFmtId="0" fontId="48" fillId="37" borderId="13" xfId="0" applyFont="1" applyFill="1" applyBorder="1" applyAlignment="1" applyProtection="1">
      <alignment/>
      <protection hidden="1"/>
    </xf>
    <xf numFmtId="166" fontId="14" fillId="31" borderId="10" xfId="53" applyNumberFormat="1" applyBorder="1" applyAlignment="1" applyProtection="1">
      <alignment/>
      <protection hidden="1"/>
    </xf>
    <xf numFmtId="165" fontId="14" fillId="31" borderId="10" xfId="53" applyNumberFormat="1" applyBorder="1" applyAlignment="1" applyProtection="1">
      <alignment/>
      <protection hidden="1"/>
    </xf>
    <xf numFmtId="43" fontId="14" fillId="31" borderId="10" xfId="53" applyNumberFormat="1" applyBorder="1" applyAlignment="1" applyProtection="1">
      <alignment/>
      <protection hidden="1"/>
    </xf>
    <xf numFmtId="166" fontId="14" fillId="31" borderId="20" xfId="53" applyNumberFormat="1" applyBorder="1" applyAlignment="1" applyProtection="1">
      <alignment/>
      <protection hidden="1"/>
    </xf>
    <xf numFmtId="166" fontId="14" fillId="31" borderId="19" xfId="53" applyNumberFormat="1" applyBorder="1" applyAlignment="1" applyProtection="1">
      <alignment/>
      <protection hidden="1"/>
    </xf>
    <xf numFmtId="165" fontId="14" fillId="31" borderId="20" xfId="53" applyNumberFormat="1" applyBorder="1" applyAlignment="1" applyProtection="1">
      <alignment/>
      <protection hidden="1"/>
    </xf>
    <xf numFmtId="165" fontId="14" fillId="31" borderId="23" xfId="53" applyNumberFormat="1" applyBorder="1" applyAlignment="1" applyProtection="1">
      <alignment/>
      <protection hidden="1"/>
    </xf>
    <xf numFmtId="164" fontId="14" fillId="31" borderId="10" xfId="53" applyNumberFormat="1" applyBorder="1" applyAlignment="1" applyProtection="1">
      <alignment/>
      <protection hidden="1"/>
    </xf>
    <xf numFmtId="9" fontId="14" fillId="31" borderId="10" xfId="53" applyNumberForma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6" fontId="46" fillId="0" borderId="10" xfId="42" applyNumberFormat="1" applyFont="1" applyBorder="1" applyAlignment="1" applyProtection="1">
      <alignment/>
      <protection hidden="1" locked="0"/>
    </xf>
    <xf numFmtId="165" fontId="46" fillId="0" borderId="10" xfId="0" applyNumberFormat="1" applyFont="1" applyBorder="1" applyAlignment="1" applyProtection="1">
      <alignment/>
      <protection hidden="1" locked="0"/>
    </xf>
    <xf numFmtId="165" fontId="46" fillId="0" borderId="10" xfId="45" applyNumberFormat="1" applyFont="1" applyBorder="1" applyAlignment="1" applyProtection="1">
      <alignment/>
      <protection hidden="1" locked="0"/>
    </xf>
    <xf numFmtId="165" fontId="46" fillId="0" borderId="10" xfId="42" applyNumberFormat="1" applyFont="1" applyBorder="1" applyAlignment="1" applyProtection="1">
      <alignment/>
      <protection hidden="1" locked="0"/>
    </xf>
    <xf numFmtId="43" fontId="46" fillId="0" borderId="10" xfId="42" applyNumberFormat="1" applyFont="1" applyBorder="1" applyAlignment="1" applyProtection="1">
      <alignment/>
      <protection hidden="1" locked="0"/>
    </xf>
    <xf numFmtId="166" fontId="46" fillId="0" borderId="19" xfId="42" applyNumberFormat="1" applyFont="1" applyBorder="1" applyAlignment="1" applyProtection="1">
      <alignment/>
      <protection hidden="1" locked="0"/>
    </xf>
    <xf numFmtId="165" fontId="46" fillId="0" borderId="20" xfId="45" applyNumberFormat="1" applyFont="1" applyBorder="1" applyAlignment="1" applyProtection="1">
      <alignment/>
      <protection hidden="1" locked="0"/>
    </xf>
    <xf numFmtId="165" fontId="2" fillId="0" borderId="20" xfId="42" applyNumberFormat="1" applyFont="1" applyFill="1" applyBorder="1" applyAlignment="1" applyProtection="1">
      <alignment/>
      <protection hidden="1" locked="0"/>
    </xf>
    <xf numFmtId="165" fontId="3" fillId="0" borderId="23" xfId="42" applyNumberFormat="1" applyFont="1" applyFill="1" applyBorder="1" applyAlignment="1" applyProtection="1">
      <alignment/>
      <protection hidden="1" locked="0"/>
    </xf>
    <xf numFmtId="165" fontId="2" fillId="0" borderId="10" xfId="42" applyNumberFormat="1" applyFont="1" applyFill="1" applyBorder="1" applyAlignment="1" applyProtection="1">
      <alignment/>
      <protection hidden="1" locked="0"/>
    </xf>
    <xf numFmtId="9" fontId="46" fillId="0" borderId="10" xfId="60" applyFont="1" applyBorder="1" applyAlignment="1" applyProtection="1">
      <alignment/>
      <protection hidden="1" locked="0"/>
    </xf>
    <xf numFmtId="0" fontId="0" fillId="0" borderId="24" xfId="0" applyBorder="1" applyAlignment="1" applyProtection="1">
      <alignment vertical="center"/>
      <protection hidden="1" locked="0"/>
    </xf>
    <xf numFmtId="0" fontId="0" fillId="0" borderId="25" xfId="0" applyBorder="1" applyAlignment="1" applyProtection="1">
      <alignment vertical="center"/>
      <protection hidden="1" locked="0"/>
    </xf>
    <xf numFmtId="0" fontId="0" fillId="0" borderId="26" xfId="0" applyBorder="1" applyAlignment="1" applyProtection="1">
      <alignment vertical="center"/>
      <protection hidden="1" locked="0"/>
    </xf>
    <xf numFmtId="0" fontId="0" fillId="0" borderId="13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3" xfId="0" applyBorder="1" applyAlignment="1" applyProtection="1">
      <alignment vertical="center" wrapText="1"/>
      <protection hidden="1" locked="0"/>
    </xf>
    <xf numFmtId="0" fontId="0" fillId="0" borderId="0" xfId="0" applyFill="1" applyBorder="1" applyAlignment="1" applyProtection="1">
      <alignment vertical="center"/>
      <protection hidden="1" locked="0"/>
    </xf>
    <xf numFmtId="0" fontId="0" fillId="0" borderId="15" xfId="0" applyBorder="1" applyAlignment="1" applyProtection="1">
      <alignment vertical="center"/>
      <protection hidden="1" locked="0"/>
    </xf>
    <xf numFmtId="0" fontId="0" fillId="0" borderId="16" xfId="0" applyBorder="1" applyAlignment="1" applyProtection="1">
      <alignment vertical="center"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46" fillId="0" borderId="13" xfId="0" applyFont="1" applyFill="1" applyBorder="1" applyAlignment="1">
      <alignment/>
    </xf>
    <xf numFmtId="0" fontId="46" fillId="37" borderId="13" xfId="0" applyFont="1" applyFill="1" applyBorder="1" applyAlignment="1" applyProtection="1">
      <alignment/>
      <protection hidden="1"/>
    </xf>
    <xf numFmtId="0" fontId="3" fillId="37" borderId="13" xfId="0" applyFont="1" applyFill="1" applyBorder="1" applyAlignment="1">
      <alignment/>
    </xf>
    <xf numFmtId="0" fontId="46" fillId="37" borderId="10" xfId="0" applyFont="1" applyFill="1" applyBorder="1" applyAlignment="1" applyProtection="1">
      <alignment/>
      <protection hidden="1"/>
    </xf>
    <xf numFmtId="0" fontId="3" fillId="37" borderId="10" xfId="0" applyFont="1" applyFill="1" applyBorder="1" applyAlignment="1" applyProtection="1">
      <alignment/>
      <protection hidden="1"/>
    </xf>
    <xf numFmtId="0" fontId="46" fillId="37" borderId="13" xfId="0" applyFont="1" applyFill="1" applyBorder="1" applyAlignment="1">
      <alignment/>
    </xf>
    <xf numFmtId="0" fontId="46" fillId="37" borderId="10" xfId="0" applyFont="1" applyFill="1" applyBorder="1" applyAlignment="1">
      <alignment/>
    </xf>
    <xf numFmtId="0" fontId="3" fillId="37" borderId="13" xfId="0" applyFont="1" applyFill="1" applyBorder="1" applyAlignment="1" applyProtection="1">
      <alignment/>
      <protection hidden="1"/>
    </xf>
    <xf numFmtId="166" fontId="14" fillId="31" borderId="10" xfId="53" applyNumberFormat="1" applyFill="1" applyBorder="1" applyAlignment="1" applyProtection="1">
      <alignment/>
      <protection hidden="1"/>
    </xf>
    <xf numFmtId="165" fontId="46" fillId="37" borderId="10" xfId="42" applyNumberFormat="1" applyFont="1" applyFill="1" applyBorder="1" applyAlignment="1">
      <alignment/>
    </xf>
    <xf numFmtId="166" fontId="46" fillId="37" borderId="10" xfId="42" applyNumberFormat="1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44" fontId="2" fillId="37" borderId="10" xfId="45" applyFont="1" applyFill="1" applyBorder="1" applyAlignment="1" applyProtection="1">
      <alignment/>
      <protection hidden="1" locked="0"/>
    </xf>
    <xf numFmtId="165" fontId="46" fillId="37" borderId="10" xfId="42" applyNumberFormat="1" applyFont="1" applyFill="1" applyBorder="1" applyAlignment="1" applyProtection="1">
      <alignment/>
      <protection hidden="1" locked="0"/>
    </xf>
    <xf numFmtId="0" fontId="49" fillId="36" borderId="0" xfId="57" applyFont="1" applyFill="1" applyAlignment="1">
      <alignment horizontal="center" vertical="center"/>
      <protection/>
    </xf>
    <xf numFmtId="0" fontId="47" fillId="0" borderId="18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46" fillId="0" borderId="23" xfId="0" applyFont="1" applyBorder="1" applyAlignment="1" applyProtection="1">
      <alignment horizontal="center"/>
      <protection hidden="1"/>
    </xf>
    <xf numFmtId="0" fontId="46" fillId="0" borderId="11" xfId="0" applyFont="1" applyBorder="1" applyAlignment="1" applyProtection="1">
      <alignment horizontal="left" wrapText="1"/>
      <protection hidden="1"/>
    </xf>
    <xf numFmtId="0" fontId="46" fillId="0" borderId="12" xfId="0" applyFont="1" applyBorder="1" applyAlignment="1" applyProtection="1">
      <alignment horizontal="left" wrapText="1"/>
      <protection hidden="1"/>
    </xf>
    <xf numFmtId="0" fontId="46" fillId="0" borderId="13" xfId="0" applyFont="1" applyBorder="1" applyAlignment="1" applyProtection="1">
      <alignment horizontal="left" wrapText="1"/>
      <protection hidden="1"/>
    </xf>
    <xf numFmtId="0" fontId="46" fillId="0" borderId="14" xfId="0" applyFont="1" applyBorder="1" applyAlignment="1" applyProtection="1">
      <alignment horizontal="left" wrapText="1"/>
      <protection hidden="1"/>
    </xf>
    <xf numFmtId="0" fontId="46" fillId="0" borderId="15" xfId="0" applyFont="1" applyBorder="1" applyAlignment="1" applyProtection="1">
      <alignment horizontal="left" wrapText="1"/>
      <protection hidden="1"/>
    </xf>
    <xf numFmtId="0" fontId="46" fillId="0" borderId="17" xfId="0" applyFont="1" applyBorder="1" applyAlignment="1" applyProtection="1">
      <alignment horizontal="left" wrapText="1"/>
      <protection hidden="1"/>
    </xf>
    <xf numFmtId="0" fontId="44" fillId="10" borderId="19" xfId="0" applyFont="1" applyFill="1" applyBorder="1" applyAlignment="1" applyProtection="1">
      <alignment horizontal="left" vertical="center" wrapText="1"/>
      <protection hidden="1"/>
    </xf>
    <xf numFmtId="0" fontId="44" fillId="10" borderId="27" xfId="0" applyFont="1" applyFill="1" applyBorder="1" applyAlignment="1" applyProtection="1">
      <alignment horizontal="left" vertical="center" wrapText="1"/>
      <protection hidden="1"/>
    </xf>
    <xf numFmtId="0" fontId="44" fillId="10" borderId="20" xfId="0" applyFont="1" applyFill="1" applyBorder="1" applyAlignment="1" applyProtection="1">
      <alignment horizontal="left" vertical="center" wrapText="1"/>
      <protection hidden="1"/>
    </xf>
    <xf numFmtId="0" fontId="46" fillId="0" borderId="11" xfId="0" applyFont="1" applyBorder="1" applyAlignment="1" applyProtection="1">
      <alignment horizontal="center" wrapText="1"/>
      <protection hidden="1"/>
    </xf>
    <xf numFmtId="0" fontId="46" fillId="0" borderId="12" xfId="0" applyFont="1" applyBorder="1" applyAlignment="1" applyProtection="1">
      <alignment horizontal="center" wrapText="1"/>
      <protection hidden="1"/>
    </xf>
    <xf numFmtId="0" fontId="46" fillId="0" borderId="15" xfId="0" applyFont="1" applyBorder="1" applyAlignment="1" applyProtection="1">
      <alignment horizontal="center" wrapText="1"/>
      <protection hidden="1"/>
    </xf>
    <xf numFmtId="0" fontId="46" fillId="0" borderId="17" xfId="0" applyFont="1" applyBorder="1" applyAlignment="1" applyProtection="1">
      <alignment horizont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/>
      <protection hidden="1"/>
    </xf>
    <xf numFmtId="0" fontId="47" fillId="0" borderId="0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6" fillId="0" borderId="13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6" fillId="0" borderId="17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46" fillId="0" borderId="2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rrect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correct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0"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rgb="FF9C0006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rgb="FF00FF35"/>
        </patternFill>
      </fill>
    </dxf>
    <dxf>
      <font>
        <color auto="1"/>
      </font>
      <fill>
        <patternFill patternType="solid">
          <fgColor indexed="65"/>
          <bgColor theme="6" tint="0.5999900102615356"/>
        </patternFill>
      </fill>
    </dxf>
    <dxf>
      <font>
        <color auto="1"/>
      </font>
      <fill>
        <patternFill patternType="solid">
          <fgColor indexed="65"/>
          <bgColor theme="6" tint="0.5999900102615356"/>
        </patternFill>
      </fill>
    </dxf>
    <dxf>
      <font>
        <color auto="1"/>
      </font>
      <fill>
        <patternFill patternType="solid">
          <fgColor indexed="65"/>
          <bgColor theme="6" tint="0.5999900102615356"/>
        </patternFill>
      </fill>
    </dxf>
    <dxf>
      <font>
        <color auto="1"/>
      </font>
      <fill>
        <patternFill patternType="solid">
          <fgColor indexed="65"/>
          <bgColor theme="6" tint="0.5999900102615356"/>
        </patternFill>
      </fill>
      <border/>
    </dxf>
    <dxf>
      <font>
        <color auto="1"/>
      </font>
      <fill>
        <patternFill patternType="solid">
          <fgColor indexed="65"/>
          <bgColor rgb="FF00FF35"/>
        </patternFill>
      </fill>
      <border/>
    </dxf>
    <dxf>
      <font>
        <color rgb="FF9C0006"/>
      </font>
      <fill>
        <patternFill patternType="solid">
          <fgColor indexed="65"/>
          <bgColor rgb="FF00FF3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69</xdr:row>
      <xdr:rowOff>28575</xdr:rowOff>
    </xdr:from>
    <xdr:to>
      <xdr:col>3</xdr:col>
      <xdr:colOff>171450</xdr:colOff>
      <xdr:row>71</xdr:row>
      <xdr:rowOff>0</xdr:rowOff>
    </xdr:to>
    <xdr:sp>
      <xdr:nvSpPr>
        <xdr:cNvPr id="1" name="Right Brace 2"/>
        <xdr:cNvSpPr>
          <a:spLocks/>
        </xdr:cNvSpPr>
      </xdr:nvSpPr>
      <xdr:spPr>
        <a:xfrm>
          <a:off x="3810000" y="13820775"/>
          <a:ext cx="104775" cy="371475"/>
        </a:xfrm>
        <a:prstGeom prst="rightBrace">
          <a:avLst/>
        </a:prstGeom>
        <a:noFill/>
        <a:ln w="25400" cmpd="sng">
          <a:solidFill>
            <a:srgbClr val="00FF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70</xdr:row>
      <xdr:rowOff>0</xdr:rowOff>
    </xdr:from>
    <xdr:to>
      <xdr:col>3</xdr:col>
      <xdr:colOff>400050</xdr:colOff>
      <xdr:row>93</xdr:row>
      <xdr:rowOff>0</xdr:rowOff>
    </xdr:to>
    <xdr:sp>
      <xdr:nvSpPr>
        <xdr:cNvPr id="2" name="Straight Connector 18"/>
        <xdr:cNvSpPr>
          <a:spLocks/>
        </xdr:cNvSpPr>
      </xdr:nvSpPr>
      <xdr:spPr>
        <a:xfrm flipH="1">
          <a:off x="3933825" y="13992225"/>
          <a:ext cx="209550" cy="4591050"/>
        </a:xfrm>
        <a:prstGeom prst="line">
          <a:avLst/>
        </a:prstGeom>
        <a:noFill/>
        <a:ln w="25400" cmpd="sng">
          <a:solidFill>
            <a:srgbClr val="00FF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92</xdr:row>
      <xdr:rowOff>161925</xdr:rowOff>
    </xdr:from>
    <xdr:to>
      <xdr:col>3</xdr:col>
      <xdr:colOff>180975</xdr:colOff>
      <xdr:row>96</xdr:row>
      <xdr:rowOff>85725</xdr:rowOff>
    </xdr:to>
    <xdr:sp>
      <xdr:nvSpPr>
        <xdr:cNvPr id="3" name="Straight Arrow Connector 21"/>
        <xdr:cNvSpPr>
          <a:spLocks/>
        </xdr:cNvSpPr>
      </xdr:nvSpPr>
      <xdr:spPr>
        <a:xfrm flipH="1">
          <a:off x="3095625" y="18554700"/>
          <a:ext cx="828675" cy="714375"/>
        </a:xfrm>
        <a:prstGeom prst="straightConnector1">
          <a:avLst/>
        </a:prstGeom>
        <a:noFill/>
        <a:ln w="25400" cmpd="sng">
          <a:solidFill>
            <a:srgbClr val="00FF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70</xdr:row>
      <xdr:rowOff>9525</xdr:rowOff>
    </xdr:from>
    <xdr:to>
      <xdr:col>3</xdr:col>
      <xdr:colOff>409575</xdr:colOff>
      <xdr:row>70</xdr:row>
      <xdr:rowOff>9525</xdr:rowOff>
    </xdr:to>
    <xdr:sp>
      <xdr:nvSpPr>
        <xdr:cNvPr id="4" name="Straight Connector 1030"/>
        <xdr:cNvSpPr>
          <a:spLocks/>
        </xdr:cNvSpPr>
      </xdr:nvSpPr>
      <xdr:spPr>
        <a:xfrm>
          <a:off x="3914775" y="14001750"/>
          <a:ext cx="238125" cy="0"/>
        </a:xfrm>
        <a:prstGeom prst="line">
          <a:avLst/>
        </a:prstGeom>
        <a:noFill/>
        <a:ln w="25400" cmpd="sng">
          <a:solidFill>
            <a:srgbClr val="00FF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ph5006\Downloads\Assignment%20number%201%20template%20with%20formulas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able_Macros"/>
      <sheetName val="Student_Sheet"/>
      <sheetName val="Instructor_Solu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upport.office.com/en-US/article/Enable-or-disable-macros-in-Office-documents-7B4FDD2E-174F-47E2-9611-9EFE4F860B12" TargetMode="External" /><Relationship Id="rId2" Type="http://schemas.openxmlformats.org/officeDocument/2006/relationships/hyperlink" Target="https://support.office.com/en-US/article/Enable-or-disable-macros-in-Office-documents-7B4FDD2E-174F-47E2-9611-9EFE4F860B12" TargetMode="External" /><Relationship Id="rId3" Type="http://schemas.openxmlformats.org/officeDocument/2006/relationships/hyperlink" Target="https://support.office.com/en-US/article/Enable-or-disable-macros-in-Office-documents-7B4FDD2E-174F-47E2-9611-9EFE4F860B12" TargetMode="External" /><Relationship Id="rId4" Type="http://schemas.openxmlformats.org/officeDocument/2006/relationships/hyperlink" Target="https://support.office.com/en-US/article/Enable-or-disable-macros-in-Office-documents-7B4FDD2E-174F-47E2-9611-9EFE4F860B12" TargetMode="External" /><Relationship Id="rId5" Type="http://schemas.openxmlformats.org/officeDocument/2006/relationships/hyperlink" Target="https://support.office.com/en-US/article/Enable-or-disable-macros-in-Office-documents-7B4FDD2E-174F-47E2-9611-9EFE4F860B12" TargetMode="External" /><Relationship Id="rId6" Type="http://schemas.openxmlformats.org/officeDocument/2006/relationships/hyperlink" Target="https://support.office.com/en-US/article/Enable-or-disable-macros-in-Office-documents-7B4FDD2E-174F-47E2-9611-9EFE4F860B12" TargetMode="External" /><Relationship Id="rId7" Type="http://schemas.openxmlformats.org/officeDocument/2006/relationships/hyperlink" Target="https://support.office.com/en-US/article/Enable-or-disable-macros-in-Office-documents-7B4FDD2E-174F-47E2-9611-9EFE4F860B12" TargetMode="External" /><Relationship Id="rId8" Type="http://schemas.openxmlformats.org/officeDocument/2006/relationships/hyperlink" Target="https://support.office.com/en-US/article/Enable-or-disable-macros-in-Office-documents-7B4FDD2E-174F-47E2-9611-9EFE4F860B12" TargetMode="External" /><Relationship Id="rId9" Type="http://schemas.openxmlformats.org/officeDocument/2006/relationships/hyperlink" Target="https://support.office.com/en-US/article/Enable-or-disable-macros-in-Office-documents-7B4FDD2E-174F-47E2-9611-9EFE4F860B12" TargetMode="External" /><Relationship Id="rId10" Type="http://schemas.openxmlformats.org/officeDocument/2006/relationships/hyperlink" Target="https://support.office.com/en-US/article/Enable-or-disable-macros-in-Office-documents-7B4FDD2E-174F-47E2-9611-9EFE4F860B12" TargetMode="External" /><Relationship Id="rId11" Type="http://schemas.openxmlformats.org/officeDocument/2006/relationships/hyperlink" Target="https://support.office.com/en-US/article/Enable-or-disable-macros-in-Office-documents-7B4FDD2E-174F-47E2-9611-9EFE4F860B12" TargetMode="External" /><Relationship Id="rId12" Type="http://schemas.openxmlformats.org/officeDocument/2006/relationships/hyperlink" Target="https://support.office.com/en-US/article/Enable-or-disable-macros-in-Office-documents-7B4FDD2E-174F-47E2-9611-9EFE4F860B12" TargetMode="External" /><Relationship Id="rId13" Type="http://schemas.openxmlformats.org/officeDocument/2006/relationships/hyperlink" Target="https://support.office.com/en-US/article/Enable-or-disable-macros-in-Office-documents-7B4FDD2E-174F-47E2-9611-9EFE4F860B12" TargetMode="External" /><Relationship Id="rId14" Type="http://schemas.openxmlformats.org/officeDocument/2006/relationships/hyperlink" Target="https://support.office.com/en-US/article/Enable-or-disable-macros-in-Office-documents-7B4FDD2E-174F-47E2-9611-9EFE4F860B12" TargetMode="External" /><Relationship Id="rId15" Type="http://schemas.openxmlformats.org/officeDocument/2006/relationships/hyperlink" Target="https://support.office.com/en-US/article/Enable-or-disable-macros-in-Office-documents-7B4FDD2E-174F-47E2-9611-9EFE4F860B1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10"/>
  <sheetViews>
    <sheetView zoomScalePageLayoutView="0" workbookViewId="0" topLeftCell="A1">
      <selection activeCell="P1" sqref="P1"/>
    </sheetView>
  </sheetViews>
  <sheetFormatPr defaultColWidth="0" defaultRowHeight="0" customHeight="1" zeroHeight="1"/>
  <cols>
    <col min="1" max="15" width="10.28125" style="177" customWidth="1"/>
    <col min="16" max="16384" width="10.28125" style="177" hidden="1" customWidth="1"/>
  </cols>
  <sheetData>
    <row r="1" spans="1:15" ht="31.5">
      <c r="A1" s="232" t="s">
        <v>115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15" ht="15">
      <c r="A2" s="180"/>
      <c r="B2" s="180"/>
      <c r="C2" s="180"/>
      <c r="D2" s="180"/>
      <c r="E2" s="180"/>
      <c r="F2" s="180"/>
      <c r="G2" s="180"/>
      <c r="H2" s="180"/>
      <c r="I2" s="180"/>
      <c r="J2" s="179"/>
      <c r="K2" s="179"/>
      <c r="L2" s="179"/>
      <c r="M2" s="179"/>
      <c r="N2" s="179"/>
      <c r="O2" s="179"/>
    </row>
    <row r="3" spans="1:15" ht="31.5">
      <c r="A3" s="232" t="s">
        <v>114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ht="15">
      <c r="A4" s="180"/>
      <c r="B4" s="180"/>
      <c r="C4" s="180"/>
      <c r="D4" s="180"/>
      <c r="E4" s="180"/>
      <c r="F4" s="180"/>
      <c r="G4" s="180"/>
      <c r="H4" s="180"/>
      <c r="I4" s="180"/>
      <c r="J4" s="179"/>
      <c r="K4" s="179"/>
      <c r="L4" s="179"/>
      <c r="M4" s="179"/>
      <c r="N4" s="179"/>
      <c r="O4" s="179"/>
    </row>
    <row r="5" spans="1:15" ht="31.5">
      <c r="A5" s="232" t="s">
        <v>113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15" ht="15">
      <c r="A6" s="180"/>
      <c r="B6" s="180"/>
      <c r="C6" s="180"/>
      <c r="D6" s="180"/>
      <c r="E6" s="180"/>
      <c r="F6" s="180"/>
      <c r="G6" s="180"/>
      <c r="H6" s="180"/>
      <c r="I6" s="180"/>
      <c r="J6" s="179"/>
      <c r="K6" s="179"/>
      <c r="L6" s="179"/>
      <c r="M6" s="179"/>
      <c r="N6" s="179"/>
      <c r="O6" s="179"/>
    </row>
    <row r="7" spans="1:9" ht="15" hidden="1">
      <c r="A7" s="178"/>
      <c r="B7" s="178"/>
      <c r="C7" s="178"/>
      <c r="D7" s="178"/>
      <c r="E7" s="178"/>
      <c r="F7" s="178"/>
      <c r="G7" s="178"/>
      <c r="H7" s="178"/>
      <c r="I7" s="178"/>
    </row>
    <row r="8" spans="1:9" ht="15" hidden="1">
      <c r="A8" s="178"/>
      <c r="B8" s="178"/>
      <c r="C8" s="178"/>
      <c r="D8" s="178"/>
      <c r="E8" s="178"/>
      <c r="F8" s="178"/>
      <c r="G8" s="178"/>
      <c r="H8" s="178"/>
      <c r="I8" s="178"/>
    </row>
    <row r="9" spans="1:9" ht="15" hidden="1">
      <c r="A9" s="178"/>
      <c r="B9" s="178"/>
      <c r="C9" s="178"/>
      <c r="D9" s="178"/>
      <c r="E9" s="178"/>
      <c r="F9" s="178"/>
      <c r="G9" s="178"/>
      <c r="H9" s="178"/>
      <c r="I9" s="178"/>
    </row>
    <row r="10" spans="1:9" ht="15" hidden="1">
      <c r="A10" s="178"/>
      <c r="B10" s="178"/>
      <c r="C10" s="178"/>
      <c r="D10" s="178"/>
      <c r="E10" s="178"/>
      <c r="F10" s="178"/>
      <c r="G10" s="178"/>
      <c r="H10" s="178"/>
      <c r="I10" s="178"/>
    </row>
  </sheetData>
  <sheetProtection password="CAAF" sheet="1" objects="1" scenarios="1" selectLockedCells="1" selectUnlockedCells="1"/>
  <mergeCells count="3">
    <mergeCell ref="A1:O1"/>
    <mergeCell ref="A3:O3"/>
    <mergeCell ref="A5:O5"/>
  </mergeCells>
  <hyperlinks>
    <hyperlink ref="A3" r:id="rId1" tooltip="Use this link to visit the microsoft office support site." display="Please visit the Microsoft Office Support site for documentation and instructions."/>
    <hyperlink ref="B3" r:id="rId2" tooltip="Use this link to visit the microsoft office support site." display="https://support.office.com/en-US/article/Enable-or-disable-macros-in-Office-documents-7B4FDD2E-174F-47E2-9611-9EFE4F860B12"/>
    <hyperlink ref="C3" r:id="rId3" tooltip="Use this link to visit the microsoft office support site." display="https://support.office.com/en-US/article/Enable-or-disable-macros-in-Office-documents-7B4FDD2E-174F-47E2-9611-9EFE4F860B12"/>
    <hyperlink ref="D3" r:id="rId4" tooltip="Use this link to visit the microsoft office support site." display="https://support.office.com/en-US/article/Enable-or-disable-macros-in-Office-documents-7B4FDD2E-174F-47E2-9611-9EFE4F860B12"/>
    <hyperlink ref="E3" r:id="rId5" tooltip="Use this link to visit the microsoft office support site." display="https://support.office.com/en-US/article/Enable-or-disable-macros-in-Office-documents-7B4FDD2E-174F-47E2-9611-9EFE4F860B12"/>
    <hyperlink ref="F3" r:id="rId6" tooltip="Use this link to visit the microsoft office support site." display="https://support.office.com/en-US/article/Enable-or-disable-macros-in-Office-documents-7B4FDD2E-174F-47E2-9611-9EFE4F860B12"/>
    <hyperlink ref="G3" r:id="rId7" tooltip="Use this link to visit the microsoft office support site." display="https://support.office.com/en-US/article/Enable-or-disable-macros-in-Office-documents-7B4FDD2E-174F-47E2-9611-9EFE4F860B12"/>
    <hyperlink ref="H3" r:id="rId8" tooltip="Use this link to visit the microsoft office support site." display="https://support.office.com/en-US/article/Enable-or-disable-macros-in-Office-documents-7B4FDD2E-174F-47E2-9611-9EFE4F860B12"/>
    <hyperlink ref="I3" r:id="rId9" tooltip="Use this link to visit the microsoft office support site." display="https://support.office.com/en-US/article/Enable-or-disable-macros-in-Office-documents-7B4FDD2E-174F-47E2-9611-9EFE4F860B12"/>
    <hyperlink ref="J3" r:id="rId10" tooltip="Use this link to visit the microsoft office support site." display="https://support.office.com/en-US/article/Enable-or-disable-macros-in-Office-documents-7B4FDD2E-174F-47E2-9611-9EFE4F860B12"/>
    <hyperlink ref="K3" r:id="rId11" tooltip="Use this link to visit the microsoft office support site." display="https://support.office.com/en-US/article/Enable-or-disable-macros-in-Office-documents-7B4FDD2E-174F-47E2-9611-9EFE4F860B12"/>
    <hyperlink ref="L3" r:id="rId12" tooltip="Use this link to visit the microsoft office support site." display="https://support.office.com/en-US/article/Enable-or-disable-macros-in-Office-documents-7B4FDD2E-174F-47E2-9611-9EFE4F860B12"/>
    <hyperlink ref="M3" r:id="rId13" tooltip="Use this link to visit the microsoft office support site." display="https://support.office.com/en-US/article/Enable-or-disable-macros-in-Office-documents-7B4FDD2E-174F-47E2-9611-9EFE4F860B12"/>
    <hyperlink ref="N3" r:id="rId14" tooltip="Use this link to visit the microsoft office support site." display="https://support.office.com/en-US/article/Enable-or-disable-macros-in-Office-documents-7B4FDD2E-174F-47E2-9611-9EFE4F860B12"/>
    <hyperlink ref="O3" r:id="rId15" tooltip="Use this link to visit the microsoft office support site." display="https://support.office.com/en-US/article/Enable-or-disable-macros-in-Office-documents-7B4FDD2E-174F-47E2-9611-9EFE4F860B12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O221"/>
  <sheetViews>
    <sheetView showGridLines="0" tabSelected="1" zoomScale="85" zoomScaleNormal="85" zoomScalePageLayoutView="0" workbookViewId="0" topLeftCell="B1">
      <selection activeCell="H109" sqref="H109:H114"/>
    </sheetView>
  </sheetViews>
  <sheetFormatPr defaultColWidth="0" defaultRowHeight="15" zeroHeight="1"/>
  <cols>
    <col min="1" max="1" width="7.28125" style="96" customWidth="1"/>
    <col min="2" max="2" width="38.140625" style="96" customWidth="1"/>
    <col min="3" max="4" width="10.7109375" style="96" customWidth="1"/>
    <col min="5" max="5" width="7.28125" style="96" customWidth="1"/>
    <col min="6" max="6" width="44.00390625" style="96" customWidth="1"/>
    <col min="7" max="11" width="13.140625" style="96" customWidth="1"/>
    <col min="12" max="16" width="7.28125" style="96" customWidth="1"/>
    <col min="17" max="16384" width="7.28125" style="96" hidden="1" customWidth="1"/>
  </cols>
  <sheetData>
    <row r="1" ht="15"/>
    <row r="2" spans="1:13" ht="15.75">
      <c r="A2" s="97"/>
      <c r="B2" s="97"/>
      <c r="C2" s="97"/>
      <c r="E2" s="98"/>
      <c r="F2" s="233" t="s">
        <v>15</v>
      </c>
      <c r="G2" s="233"/>
      <c r="H2" s="233"/>
      <c r="I2" s="233"/>
      <c r="J2" s="233"/>
      <c r="K2" s="233"/>
      <c r="L2" s="99"/>
      <c r="M2" s="100"/>
    </row>
    <row r="3" spans="1:13" ht="15.75">
      <c r="A3" s="97"/>
      <c r="B3" s="234" t="s">
        <v>110</v>
      </c>
      <c r="C3" s="235"/>
      <c r="E3" s="101"/>
      <c r="F3" s="102"/>
      <c r="G3" s="102"/>
      <c r="H3" s="102"/>
      <c r="I3" s="102"/>
      <c r="J3" s="102"/>
      <c r="K3" s="102"/>
      <c r="L3" s="103"/>
      <c r="M3" s="104"/>
    </row>
    <row r="4" spans="1:13" ht="15.75">
      <c r="A4" s="97"/>
      <c r="B4" s="97"/>
      <c r="C4" s="97"/>
      <c r="E4" s="101"/>
      <c r="F4" s="105" t="s">
        <v>18</v>
      </c>
      <c r="G4" s="106" t="s">
        <v>0</v>
      </c>
      <c r="H4" s="106" t="s">
        <v>1</v>
      </c>
      <c r="I4" s="106" t="s">
        <v>4</v>
      </c>
      <c r="J4" s="106" t="s">
        <v>2</v>
      </c>
      <c r="K4" s="106" t="s">
        <v>3</v>
      </c>
      <c r="L4" s="103"/>
      <c r="M4" s="107"/>
    </row>
    <row r="5" spans="1:13" ht="15.75">
      <c r="A5" s="97"/>
      <c r="B5" s="236" t="s">
        <v>121</v>
      </c>
      <c r="C5" s="237"/>
      <c r="E5" s="101"/>
      <c r="F5" s="108" t="s">
        <v>19</v>
      </c>
      <c r="G5" s="194"/>
      <c r="H5" s="194"/>
      <c r="I5" s="194"/>
      <c r="J5" s="194"/>
      <c r="K5" s="194"/>
      <c r="L5" s="109"/>
      <c r="M5" s="110"/>
    </row>
    <row r="6" spans="1:13" ht="15.75">
      <c r="A6" s="97"/>
      <c r="B6" s="238"/>
      <c r="C6" s="239"/>
      <c r="D6" s="97"/>
      <c r="E6" s="101"/>
      <c r="F6" s="221" t="s">
        <v>9</v>
      </c>
      <c r="G6" s="195"/>
      <c r="H6" s="195"/>
      <c r="I6" s="195"/>
      <c r="J6" s="195"/>
      <c r="K6" s="195"/>
      <c r="L6" s="109"/>
      <c r="M6" s="104"/>
    </row>
    <row r="7" spans="1:13" ht="15.75">
      <c r="A7" s="97"/>
      <c r="B7" s="240"/>
      <c r="C7" s="241"/>
      <c r="D7" s="97"/>
      <c r="E7" s="101"/>
      <c r="F7" s="108" t="s">
        <v>10</v>
      </c>
      <c r="G7" s="195"/>
      <c r="H7" s="195"/>
      <c r="I7" s="195"/>
      <c r="J7" s="195"/>
      <c r="K7" s="195"/>
      <c r="L7" s="109"/>
      <c r="M7" s="100"/>
    </row>
    <row r="8" spans="1:13" ht="15.75">
      <c r="A8" s="97"/>
      <c r="B8" s="97"/>
      <c r="C8" s="97"/>
      <c r="D8" s="97"/>
      <c r="E8" s="111"/>
      <c r="F8" s="112"/>
      <c r="G8" s="112"/>
      <c r="H8" s="112"/>
      <c r="I8" s="112"/>
      <c r="J8" s="112"/>
      <c r="K8" s="112"/>
      <c r="L8" s="113"/>
      <c r="M8" s="104"/>
    </row>
    <row r="9" spans="1:13" ht="15.75">
      <c r="A9" s="97"/>
      <c r="B9" s="98" t="s">
        <v>19</v>
      </c>
      <c r="C9" s="99"/>
      <c r="D9" s="97"/>
      <c r="E9" s="98"/>
      <c r="F9" s="233" t="s">
        <v>14</v>
      </c>
      <c r="G9" s="233"/>
      <c r="H9" s="233"/>
      <c r="I9" s="233"/>
      <c r="J9" s="233"/>
      <c r="K9" s="233"/>
      <c r="L9" s="99"/>
      <c r="M9" s="107"/>
    </row>
    <row r="10" spans="1:13" ht="15.75">
      <c r="A10" s="97"/>
      <c r="B10" s="101" t="s">
        <v>5</v>
      </c>
      <c r="C10" s="114">
        <v>193</v>
      </c>
      <c r="D10" s="115"/>
      <c r="E10" s="101"/>
      <c r="F10" s="102"/>
      <c r="G10" s="102"/>
      <c r="H10" s="102"/>
      <c r="I10" s="102"/>
      <c r="J10" s="102"/>
      <c r="K10" s="102"/>
      <c r="L10" s="109"/>
      <c r="M10" s="110"/>
    </row>
    <row r="11" spans="1:13" ht="15.75">
      <c r="A11" s="97"/>
      <c r="B11" s="101" t="s">
        <v>6</v>
      </c>
      <c r="C11" s="114">
        <v>120</v>
      </c>
      <c r="D11" s="115"/>
      <c r="E11" s="101"/>
      <c r="F11" s="105" t="s">
        <v>17</v>
      </c>
      <c r="G11" s="106" t="s">
        <v>0</v>
      </c>
      <c r="H11" s="106" t="s">
        <v>1</v>
      </c>
      <c r="I11" s="106" t="s">
        <v>4</v>
      </c>
      <c r="J11" s="106" t="s">
        <v>2</v>
      </c>
      <c r="K11" s="106" t="s">
        <v>3</v>
      </c>
      <c r="L11" s="109"/>
      <c r="M11" s="116"/>
    </row>
    <row r="12" spans="1:13" ht="15.75">
      <c r="A12" s="97"/>
      <c r="B12" s="101" t="s">
        <v>7</v>
      </c>
      <c r="C12" s="114">
        <v>164</v>
      </c>
      <c r="D12" s="115"/>
      <c r="E12" s="101"/>
      <c r="F12" s="221" t="s">
        <v>122</v>
      </c>
      <c r="G12" s="194"/>
      <c r="H12" s="194"/>
      <c r="I12" s="194"/>
      <c r="J12" s="194"/>
      <c r="K12" s="194"/>
      <c r="L12" s="109"/>
      <c r="M12" s="116"/>
    </row>
    <row r="13" spans="1:13" ht="15.75">
      <c r="A13" s="97"/>
      <c r="B13" s="101" t="s">
        <v>8</v>
      </c>
      <c r="C13" s="114">
        <v>148</v>
      </c>
      <c r="D13" s="115"/>
      <c r="E13" s="101"/>
      <c r="F13" s="108" t="s">
        <v>13</v>
      </c>
      <c r="G13" s="194"/>
      <c r="H13" s="194"/>
      <c r="I13" s="194"/>
      <c r="J13" s="194"/>
      <c r="K13" s="194"/>
      <c r="L13" s="109"/>
      <c r="M13" s="104"/>
    </row>
    <row r="14" spans="1:13" ht="15.75">
      <c r="A14" s="97"/>
      <c r="B14" s="101"/>
      <c r="C14" s="117"/>
      <c r="D14" s="115"/>
      <c r="E14" s="101"/>
      <c r="F14" s="108" t="s">
        <v>24</v>
      </c>
      <c r="G14" s="194"/>
      <c r="H14" s="194"/>
      <c r="I14" s="194"/>
      <c r="J14" s="194"/>
      <c r="K14" s="194"/>
      <c r="L14" s="109"/>
      <c r="M14" s="104"/>
    </row>
    <row r="15" spans="1:13" ht="15.75">
      <c r="A15" s="97"/>
      <c r="B15" s="101" t="s">
        <v>9</v>
      </c>
      <c r="C15" s="109"/>
      <c r="D15" s="115"/>
      <c r="E15" s="101"/>
      <c r="F15" s="108" t="s">
        <v>11</v>
      </c>
      <c r="G15" s="194"/>
      <c r="H15" s="194"/>
      <c r="I15" s="194"/>
      <c r="J15" s="194"/>
      <c r="K15" s="194"/>
      <c r="L15" s="109"/>
      <c r="M15" s="104"/>
    </row>
    <row r="16" spans="1:13" ht="15.75">
      <c r="A16" s="97"/>
      <c r="B16" s="101" t="s">
        <v>5</v>
      </c>
      <c r="C16" s="118">
        <v>621</v>
      </c>
      <c r="D16" s="115"/>
      <c r="E16" s="101"/>
      <c r="F16" s="108" t="s">
        <v>12</v>
      </c>
      <c r="G16" s="194"/>
      <c r="H16" s="194"/>
      <c r="I16" s="194"/>
      <c r="J16" s="194"/>
      <c r="K16" s="194"/>
      <c r="L16" s="109"/>
      <c r="M16" s="104"/>
    </row>
    <row r="17" spans="1:13" ht="15.75">
      <c r="A17" s="97"/>
      <c r="B17" s="219" t="s">
        <v>6</v>
      </c>
      <c r="C17" s="118">
        <f>ROUND(C16*1.05,0)</f>
        <v>652</v>
      </c>
      <c r="D17" s="115"/>
      <c r="E17" s="111"/>
      <c r="F17" s="112"/>
      <c r="G17" s="112"/>
      <c r="H17" s="112"/>
      <c r="I17" s="112"/>
      <c r="J17" s="112"/>
      <c r="K17" s="112"/>
      <c r="L17" s="113"/>
      <c r="M17" s="104"/>
    </row>
    <row r="18" spans="1:13" ht="15.75">
      <c r="A18" s="97"/>
      <c r="B18" s="101" t="s">
        <v>7</v>
      </c>
      <c r="C18" s="118">
        <f>C17</f>
        <v>652</v>
      </c>
      <c r="D18" s="115"/>
      <c r="E18" s="98"/>
      <c r="F18" s="233" t="s">
        <v>16</v>
      </c>
      <c r="G18" s="233"/>
      <c r="H18" s="233"/>
      <c r="I18" s="233"/>
      <c r="J18" s="233"/>
      <c r="K18" s="233"/>
      <c r="L18" s="99"/>
      <c r="M18" s="97"/>
    </row>
    <row r="19" spans="1:13" ht="15.75">
      <c r="A19" s="97"/>
      <c r="B19" s="101" t="s">
        <v>8</v>
      </c>
      <c r="C19" s="118">
        <f>C18</f>
        <v>652</v>
      </c>
      <c r="D19" s="115"/>
      <c r="E19" s="101"/>
      <c r="F19" s="102"/>
      <c r="G19" s="102"/>
      <c r="H19" s="102"/>
      <c r="I19" s="102"/>
      <c r="J19" s="102"/>
      <c r="K19" s="102"/>
      <c r="L19" s="109"/>
      <c r="M19" s="97"/>
    </row>
    <row r="20" spans="1:13" ht="15.75">
      <c r="A20" s="97"/>
      <c r="B20" s="101"/>
      <c r="C20" s="103"/>
      <c r="D20" s="115"/>
      <c r="E20" s="101"/>
      <c r="F20" s="105" t="s">
        <v>20</v>
      </c>
      <c r="G20" s="106" t="s">
        <v>0</v>
      </c>
      <c r="H20" s="106" t="s">
        <v>1</v>
      </c>
      <c r="I20" s="106" t="s">
        <v>4</v>
      </c>
      <c r="J20" s="106" t="s">
        <v>2</v>
      </c>
      <c r="K20" s="106" t="s">
        <v>3</v>
      </c>
      <c r="L20" s="109"/>
      <c r="M20" s="97"/>
    </row>
    <row r="21" spans="1:13" ht="15.75">
      <c r="A21" s="97"/>
      <c r="B21" s="101" t="s">
        <v>97</v>
      </c>
      <c r="C21" s="109"/>
      <c r="D21" s="115"/>
      <c r="E21" s="101"/>
      <c r="F21" s="108" t="s">
        <v>12</v>
      </c>
      <c r="G21" s="194"/>
      <c r="H21" s="194"/>
      <c r="I21" s="194"/>
      <c r="J21" s="194"/>
      <c r="K21" s="194"/>
      <c r="L21" s="109"/>
      <c r="M21" s="97"/>
    </row>
    <row r="22" spans="1:13" ht="15.75">
      <c r="A22" s="97"/>
      <c r="B22" s="101" t="s">
        <v>5</v>
      </c>
      <c r="C22" s="119">
        <v>50</v>
      </c>
      <c r="D22" s="115"/>
      <c r="E22" s="101"/>
      <c r="F22" s="108" t="s">
        <v>21</v>
      </c>
      <c r="G22" s="196"/>
      <c r="H22" s="196"/>
      <c r="I22" s="196"/>
      <c r="J22" s="196"/>
      <c r="K22" s="196"/>
      <c r="L22" s="109"/>
      <c r="M22" s="97"/>
    </row>
    <row r="23" spans="1:13" ht="15.75">
      <c r="A23" s="97"/>
      <c r="B23" s="101" t="s">
        <v>98</v>
      </c>
      <c r="C23" s="109"/>
      <c r="D23" s="115"/>
      <c r="E23" s="101"/>
      <c r="F23" s="108" t="s">
        <v>22</v>
      </c>
      <c r="G23" s="196"/>
      <c r="H23" s="196"/>
      <c r="I23" s="196"/>
      <c r="J23" s="196"/>
      <c r="K23" s="196"/>
      <c r="L23" s="109"/>
      <c r="M23" s="97"/>
    </row>
    <row r="24" spans="1:13" ht="15.75">
      <c r="A24" s="97"/>
      <c r="B24" s="101" t="s">
        <v>5</v>
      </c>
      <c r="C24" s="120">
        <v>30</v>
      </c>
      <c r="D24" s="115"/>
      <c r="E24" s="101"/>
      <c r="F24" s="108" t="s">
        <v>23</v>
      </c>
      <c r="G24" s="196"/>
      <c r="H24" s="196"/>
      <c r="I24" s="196"/>
      <c r="J24" s="196"/>
      <c r="K24" s="196"/>
      <c r="L24" s="109"/>
      <c r="M24" s="97"/>
    </row>
    <row r="25" spans="2:13" ht="15.75">
      <c r="B25" s="101" t="s">
        <v>6</v>
      </c>
      <c r="C25" s="120">
        <v>40</v>
      </c>
      <c r="D25" s="115"/>
      <c r="E25" s="101"/>
      <c r="F25" s="108" t="s">
        <v>29</v>
      </c>
      <c r="G25" s="196"/>
      <c r="H25" s="196"/>
      <c r="I25" s="196"/>
      <c r="J25" s="196"/>
      <c r="K25" s="196"/>
      <c r="L25" s="109"/>
      <c r="M25" s="97"/>
    </row>
    <row r="26" spans="2:13" ht="15.75">
      <c r="B26" s="101" t="s">
        <v>7</v>
      </c>
      <c r="C26" s="120">
        <v>49</v>
      </c>
      <c r="D26" s="115"/>
      <c r="E26" s="101"/>
      <c r="F26" s="108" t="s">
        <v>28</v>
      </c>
      <c r="G26" s="197"/>
      <c r="H26" s="197"/>
      <c r="I26" s="197"/>
      <c r="J26" s="197"/>
      <c r="K26" s="197"/>
      <c r="L26" s="109"/>
      <c r="M26" s="97"/>
    </row>
    <row r="27" spans="2:13" ht="15.75">
      <c r="B27" s="101" t="s">
        <v>8</v>
      </c>
      <c r="C27" s="120">
        <v>39</v>
      </c>
      <c r="D27" s="115"/>
      <c r="E27" s="101"/>
      <c r="F27" s="108" t="s">
        <v>128</v>
      </c>
      <c r="G27" s="197"/>
      <c r="H27" s="197"/>
      <c r="I27" s="197"/>
      <c r="J27" s="197"/>
      <c r="K27" s="197"/>
      <c r="L27" s="109"/>
      <c r="M27" s="97"/>
    </row>
    <row r="28" spans="2:13" ht="15.75">
      <c r="B28" s="101"/>
      <c r="C28" s="109"/>
      <c r="D28" s="115"/>
      <c r="E28" s="111"/>
      <c r="F28" s="112"/>
      <c r="G28" s="112"/>
      <c r="H28" s="112"/>
      <c r="I28" s="112"/>
      <c r="J28" s="112"/>
      <c r="K28" s="112"/>
      <c r="L28" s="113"/>
      <c r="M28" s="97"/>
    </row>
    <row r="29" spans="2:13" ht="15.75">
      <c r="B29" s="101" t="s">
        <v>21</v>
      </c>
      <c r="C29" s="109"/>
      <c r="D29" s="115"/>
      <c r="E29" s="98"/>
      <c r="F29" s="233" t="s">
        <v>30</v>
      </c>
      <c r="G29" s="233"/>
      <c r="H29" s="233"/>
      <c r="I29" s="233"/>
      <c r="J29" s="233"/>
      <c r="K29" s="233"/>
      <c r="L29" s="99"/>
      <c r="M29" s="97"/>
    </row>
    <row r="30" spans="2:13" ht="15.75">
      <c r="B30" s="101" t="s">
        <v>5</v>
      </c>
      <c r="C30" s="121">
        <v>74</v>
      </c>
      <c r="D30" s="115"/>
      <c r="E30" s="101"/>
      <c r="F30" s="102"/>
      <c r="G30" s="102"/>
      <c r="H30" s="102"/>
      <c r="I30" s="102"/>
      <c r="J30" s="102"/>
      <c r="K30" s="102"/>
      <c r="L30" s="109"/>
      <c r="M30" s="97"/>
    </row>
    <row r="31" spans="2:13" ht="15.75">
      <c r="B31" s="219" t="s">
        <v>6</v>
      </c>
      <c r="C31" s="121">
        <f>ROUND((C30*1.1),0)</f>
        <v>81</v>
      </c>
      <c r="D31" s="115"/>
      <c r="E31" s="101"/>
      <c r="F31" s="105" t="s">
        <v>34</v>
      </c>
      <c r="G31" s="106" t="s">
        <v>0</v>
      </c>
      <c r="H31" s="106" t="s">
        <v>1</v>
      </c>
      <c r="I31" s="106" t="s">
        <v>4</v>
      </c>
      <c r="J31" s="106" t="s">
        <v>2</v>
      </c>
      <c r="K31" s="106" t="s">
        <v>3</v>
      </c>
      <c r="L31" s="109"/>
      <c r="M31" s="97"/>
    </row>
    <row r="32" spans="2:13" ht="15.75">
      <c r="B32" s="101" t="s">
        <v>7</v>
      </c>
      <c r="C32" s="121">
        <f>C31</f>
        <v>81</v>
      </c>
      <c r="D32" s="115"/>
      <c r="E32" s="101"/>
      <c r="F32" s="108" t="s">
        <v>12</v>
      </c>
      <c r="G32" s="194"/>
      <c r="H32" s="194"/>
      <c r="I32" s="194"/>
      <c r="J32" s="194"/>
      <c r="K32" s="194"/>
      <c r="L32" s="109"/>
      <c r="M32" s="97"/>
    </row>
    <row r="33" spans="2:13" ht="15.75">
      <c r="B33" s="101" t="s">
        <v>8</v>
      </c>
      <c r="C33" s="121">
        <f>C32</f>
        <v>81</v>
      </c>
      <c r="D33" s="115"/>
      <c r="E33" s="101"/>
      <c r="F33" s="108" t="s">
        <v>31</v>
      </c>
      <c r="G33" s="198"/>
      <c r="H33" s="198"/>
      <c r="I33" s="198"/>
      <c r="J33" s="198"/>
      <c r="K33" s="194"/>
      <c r="L33" s="109"/>
      <c r="M33" s="97"/>
    </row>
    <row r="34" spans="2:13" ht="15.75">
      <c r="B34" s="101"/>
      <c r="C34" s="103"/>
      <c r="D34" s="115"/>
      <c r="E34" s="101"/>
      <c r="F34" s="108" t="s">
        <v>32</v>
      </c>
      <c r="G34" s="194"/>
      <c r="H34" s="194"/>
      <c r="I34" s="194"/>
      <c r="J34" s="194"/>
      <c r="K34" s="194"/>
      <c r="L34" s="109"/>
      <c r="M34" s="97"/>
    </row>
    <row r="35" spans="2:13" ht="15.75">
      <c r="B35" s="101" t="s">
        <v>25</v>
      </c>
      <c r="C35" s="103"/>
      <c r="D35" s="115"/>
      <c r="E35" s="101"/>
      <c r="F35" s="108" t="s">
        <v>33</v>
      </c>
      <c r="G35" s="196"/>
      <c r="H35" s="196"/>
      <c r="I35" s="196"/>
      <c r="J35" s="196"/>
      <c r="K35" s="196"/>
      <c r="L35" s="109"/>
      <c r="M35" s="97"/>
    </row>
    <row r="36" spans="2:13" ht="15.75">
      <c r="B36" s="101" t="s">
        <v>5</v>
      </c>
      <c r="C36" s="121">
        <v>2084</v>
      </c>
      <c r="D36" s="115"/>
      <c r="E36" s="101"/>
      <c r="F36" s="221" t="s">
        <v>125</v>
      </c>
      <c r="G36" s="196"/>
      <c r="H36" s="196"/>
      <c r="I36" s="196"/>
      <c r="J36" s="196"/>
      <c r="K36" s="196"/>
      <c r="L36" s="109"/>
      <c r="M36" s="97"/>
    </row>
    <row r="37" spans="2:13" ht="15.75">
      <c r="B37" s="101"/>
      <c r="C37" s="122"/>
      <c r="D37" s="115"/>
      <c r="E37" s="111"/>
      <c r="F37" s="112"/>
      <c r="G37" s="112"/>
      <c r="H37" s="112"/>
      <c r="I37" s="112"/>
      <c r="J37" s="112"/>
      <c r="K37" s="112"/>
      <c r="L37" s="113"/>
      <c r="M37" s="97"/>
    </row>
    <row r="38" spans="2:13" ht="15.75">
      <c r="B38" s="101" t="s">
        <v>26</v>
      </c>
      <c r="C38" s="122"/>
      <c r="D38" s="115"/>
      <c r="E38" s="98"/>
      <c r="F38" s="233" t="s">
        <v>45</v>
      </c>
      <c r="G38" s="233"/>
      <c r="H38" s="233"/>
      <c r="I38" s="233"/>
      <c r="J38" s="233"/>
      <c r="K38" s="233"/>
      <c r="L38" s="99"/>
      <c r="M38" s="97"/>
    </row>
    <row r="39" spans="2:13" ht="15.75">
      <c r="B39" s="101" t="s">
        <v>5</v>
      </c>
      <c r="C39" s="121">
        <v>1760</v>
      </c>
      <c r="D39" s="115"/>
      <c r="E39" s="101"/>
      <c r="F39" s="102"/>
      <c r="G39" s="102"/>
      <c r="H39" s="102"/>
      <c r="I39" s="102"/>
      <c r="J39" s="102"/>
      <c r="K39" s="102"/>
      <c r="L39" s="109"/>
      <c r="M39" s="97"/>
    </row>
    <row r="40" spans="2:13" ht="15.75">
      <c r="B40" s="101" t="s">
        <v>6</v>
      </c>
      <c r="C40" s="121">
        <v>2113</v>
      </c>
      <c r="D40" s="115"/>
      <c r="E40" s="101"/>
      <c r="F40" s="105" t="s">
        <v>35</v>
      </c>
      <c r="G40" s="123" t="s">
        <v>0</v>
      </c>
      <c r="H40" s="123" t="s">
        <v>1</v>
      </c>
      <c r="I40" s="123" t="s">
        <v>4</v>
      </c>
      <c r="J40" s="123" t="s">
        <v>2</v>
      </c>
      <c r="K40" s="123" t="s">
        <v>3</v>
      </c>
      <c r="L40" s="109"/>
      <c r="M40" s="97"/>
    </row>
    <row r="41" spans="2:13" ht="15.75">
      <c r="B41" s="101" t="s">
        <v>7</v>
      </c>
      <c r="C41" s="121">
        <v>2553</v>
      </c>
      <c r="D41" s="115"/>
      <c r="E41" s="101"/>
      <c r="F41" s="124" t="s">
        <v>37</v>
      </c>
      <c r="G41" s="125"/>
      <c r="H41" s="126"/>
      <c r="I41" s="126"/>
      <c r="J41" s="126"/>
      <c r="K41" s="127"/>
      <c r="L41" s="109"/>
      <c r="M41" s="97"/>
    </row>
    <row r="42" spans="2:13" ht="15.75">
      <c r="B42" s="101" t="s">
        <v>8</v>
      </c>
      <c r="C42" s="121">
        <v>1925</v>
      </c>
      <c r="D42" s="115"/>
      <c r="E42" s="101"/>
      <c r="F42" s="108" t="s">
        <v>32</v>
      </c>
      <c r="G42" s="194"/>
      <c r="H42" s="194"/>
      <c r="I42" s="194"/>
      <c r="J42" s="194"/>
      <c r="K42" s="194"/>
      <c r="L42" s="109"/>
      <c r="M42" s="97"/>
    </row>
    <row r="43" spans="2:13" ht="15.75">
      <c r="B43" s="219"/>
      <c r="C43" s="122"/>
      <c r="D43" s="115"/>
      <c r="E43" s="101"/>
      <c r="F43" s="108" t="s">
        <v>36</v>
      </c>
      <c r="G43" s="198"/>
      <c r="H43" s="198"/>
      <c r="I43" s="198"/>
      <c r="J43" s="198"/>
      <c r="K43" s="194"/>
      <c r="L43" s="109"/>
      <c r="M43" s="97"/>
    </row>
    <row r="44" spans="2:13" ht="15.75">
      <c r="B44" s="101"/>
      <c r="C44" s="122"/>
      <c r="D44" s="115"/>
      <c r="E44" s="101"/>
      <c r="F44" s="128" t="s">
        <v>38</v>
      </c>
      <c r="G44" s="199"/>
      <c r="H44" s="199"/>
      <c r="I44" s="199"/>
      <c r="J44" s="199"/>
      <c r="K44" s="199"/>
      <c r="L44" s="109"/>
      <c r="M44" s="97"/>
    </row>
    <row r="45" spans="2:13" ht="15.75">
      <c r="B45" s="101" t="s">
        <v>31</v>
      </c>
      <c r="C45" s="129">
        <v>3</v>
      </c>
      <c r="D45" s="115"/>
      <c r="E45" s="101"/>
      <c r="F45" s="130"/>
      <c r="G45" s="131"/>
      <c r="H45" s="131"/>
      <c r="I45" s="131"/>
      <c r="J45" s="131"/>
      <c r="K45" s="132"/>
      <c r="L45" s="109"/>
      <c r="M45" s="97"/>
    </row>
    <row r="46" spans="2:13" ht="15.75">
      <c r="B46" s="101" t="s">
        <v>33</v>
      </c>
      <c r="C46" s="121">
        <v>32</v>
      </c>
      <c r="D46" s="115"/>
      <c r="E46" s="101"/>
      <c r="F46" s="133" t="s">
        <v>39</v>
      </c>
      <c r="G46" s="134"/>
      <c r="H46" s="135"/>
      <c r="I46" s="135"/>
      <c r="J46" s="135"/>
      <c r="K46" s="136"/>
      <c r="L46" s="109"/>
      <c r="M46" s="97"/>
    </row>
    <row r="47" spans="2:13" ht="15.75">
      <c r="B47" s="101"/>
      <c r="C47" s="109"/>
      <c r="D47" s="115"/>
      <c r="E47" s="101"/>
      <c r="F47" s="108" t="str">
        <f>B52</f>
        <v>Depreciation of Production equipment</v>
      </c>
      <c r="G47" s="200"/>
      <c r="H47" s="200"/>
      <c r="I47" s="200"/>
      <c r="J47" s="200"/>
      <c r="K47" s="200"/>
      <c r="L47" s="109"/>
      <c r="M47" s="97"/>
    </row>
    <row r="48" spans="2:13" ht="15.75">
      <c r="B48" s="101" t="s">
        <v>99</v>
      </c>
      <c r="C48" s="109"/>
      <c r="D48" s="115"/>
      <c r="E48" s="101"/>
      <c r="F48" s="108" t="str">
        <f>B53</f>
        <v>Utilities</v>
      </c>
      <c r="G48" s="196"/>
      <c r="H48" s="196"/>
      <c r="I48" s="196"/>
      <c r="J48" s="196"/>
      <c r="K48" s="200"/>
      <c r="L48" s="109"/>
      <c r="M48" s="97"/>
    </row>
    <row r="49" spans="2:13" ht="15.75">
      <c r="B49" s="101" t="s">
        <v>100</v>
      </c>
      <c r="C49" s="121">
        <v>21</v>
      </c>
      <c r="D49" s="115"/>
      <c r="E49" s="101"/>
      <c r="F49" s="108" t="str">
        <f>B54</f>
        <v>Other factory overhead costs</v>
      </c>
      <c r="G49" s="196"/>
      <c r="H49" s="196"/>
      <c r="I49" s="196"/>
      <c r="J49" s="196"/>
      <c r="K49" s="200"/>
      <c r="L49" s="109"/>
      <c r="M49" s="97"/>
    </row>
    <row r="50" spans="2:13" ht="15.75">
      <c r="B50" s="101"/>
      <c r="C50" s="109"/>
      <c r="D50" s="115"/>
      <c r="E50" s="101"/>
      <c r="F50" s="108" t="s">
        <v>44</v>
      </c>
      <c r="G50" s="196"/>
      <c r="H50" s="196"/>
      <c r="I50" s="196"/>
      <c r="J50" s="196"/>
      <c r="K50" s="196"/>
      <c r="L50" s="109"/>
      <c r="M50" s="97"/>
    </row>
    <row r="51" spans="2:13" ht="15.75">
      <c r="B51" s="101" t="s">
        <v>40</v>
      </c>
      <c r="C51" s="109"/>
      <c r="D51" s="115"/>
      <c r="E51" s="101"/>
      <c r="F51" s="130"/>
      <c r="G51" s="135"/>
      <c r="H51" s="135"/>
      <c r="I51" s="135"/>
      <c r="J51" s="135"/>
      <c r="K51" s="136"/>
      <c r="L51" s="109"/>
      <c r="M51" s="97"/>
    </row>
    <row r="52" spans="2:13" ht="15.75">
      <c r="B52" s="101" t="s">
        <v>41</v>
      </c>
      <c r="C52" s="121">
        <v>2097</v>
      </c>
      <c r="D52" s="115"/>
      <c r="E52" s="101"/>
      <c r="F52" s="221" t="s">
        <v>126</v>
      </c>
      <c r="G52" s="196"/>
      <c r="H52" s="196"/>
      <c r="I52" s="196"/>
      <c r="J52" s="196"/>
      <c r="K52" s="196"/>
      <c r="L52" s="109"/>
      <c r="M52" s="97"/>
    </row>
    <row r="53" spans="2:13" ht="15.75">
      <c r="B53" s="101" t="s">
        <v>42</v>
      </c>
      <c r="C53" s="121">
        <v>425</v>
      </c>
      <c r="D53" s="115"/>
      <c r="E53" s="111"/>
      <c r="F53" s="112"/>
      <c r="G53" s="112"/>
      <c r="H53" s="112"/>
      <c r="I53" s="112"/>
      <c r="J53" s="112"/>
      <c r="K53" s="112"/>
      <c r="L53" s="113"/>
      <c r="M53" s="97"/>
    </row>
    <row r="54" spans="2:13" ht="15.75">
      <c r="B54" s="101" t="s">
        <v>43</v>
      </c>
      <c r="C54" s="121">
        <v>155</v>
      </c>
      <c r="D54" s="115"/>
      <c r="E54" s="137"/>
      <c r="F54" s="233" t="s">
        <v>46</v>
      </c>
      <c r="G54" s="233"/>
      <c r="H54" s="233"/>
      <c r="I54" s="233"/>
      <c r="J54" s="233"/>
      <c r="K54" s="233"/>
      <c r="L54" s="138"/>
      <c r="M54" s="97"/>
    </row>
    <row r="55" spans="2:13" ht="15.75">
      <c r="B55" s="101"/>
      <c r="C55" s="109"/>
      <c r="D55" s="97"/>
      <c r="E55" s="139"/>
      <c r="F55" s="140"/>
      <c r="G55" s="102"/>
      <c r="H55" s="102"/>
      <c r="I55" s="102"/>
      <c r="J55" s="102"/>
      <c r="K55" s="140"/>
      <c r="L55" s="141"/>
      <c r="M55" s="97"/>
    </row>
    <row r="56" spans="2:13" ht="15.75">
      <c r="B56" s="75" t="s">
        <v>47</v>
      </c>
      <c r="C56" s="121">
        <v>12707</v>
      </c>
      <c r="D56" s="97"/>
      <c r="E56" s="139"/>
      <c r="F56" s="143" t="s">
        <v>50</v>
      </c>
      <c r="G56" s="144"/>
      <c r="H56" s="144"/>
      <c r="I56" s="145"/>
      <c r="J56" s="102"/>
      <c r="K56" s="140"/>
      <c r="L56" s="141"/>
      <c r="M56" s="97"/>
    </row>
    <row r="57" spans="2:13" ht="15.75">
      <c r="B57" s="220" t="s">
        <v>123</v>
      </c>
      <c r="C57" s="121">
        <v>10852</v>
      </c>
      <c r="D57" s="97"/>
      <c r="E57" s="139"/>
      <c r="F57" s="146" t="s">
        <v>47</v>
      </c>
      <c r="G57" s="147"/>
      <c r="H57" s="148"/>
      <c r="I57" s="201"/>
      <c r="J57" s="102"/>
      <c r="K57" s="102"/>
      <c r="L57" s="141"/>
      <c r="M57" s="97"/>
    </row>
    <row r="58" spans="2:13" ht="15.75">
      <c r="B58" s="101"/>
      <c r="C58" s="109"/>
      <c r="D58" s="97"/>
      <c r="E58" s="139"/>
      <c r="F58" s="149" t="s">
        <v>48</v>
      </c>
      <c r="G58" s="147"/>
      <c r="H58" s="148"/>
      <c r="I58" s="150"/>
      <c r="J58" s="102"/>
      <c r="K58" s="102"/>
      <c r="L58" s="141"/>
      <c r="M58" s="97"/>
    </row>
    <row r="59" spans="2:13" ht="15.75">
      <c r="B59" s="101" t="s">
        <v>65</v>
      </c>
      <c r="C59" s="151">
        <f>ROUND(E59,2)</f>
        <v>0.09</v>
      </c>
      <c r="D59" s="97"/>
      <c r="E59" s="181">
        <v>0.08627119779586792</v>
      </c>
      <c r="F59" s="149" t="s">
        <v>51</v>
      </c>
      <c r="G59" s="202"/>
      <c r="H59" s="148"/>
      <c r="I59" s="152"/>
      <c r="J59" s="102"/>
      <c r="K59" s="102"/>
      <c r="L59" s="141"/>
      <c r="M59" s="97"/>
    </row>
    <row r="60" spans="2:13" ht="15.75">
      <c r="B60" s="101" t="s">
        <v>67</v>
      </c>
      <c r="C60" s="121">
        <v>49655</v>
      </c>
      <c r="D60" s="97"/>
      <c r="E60" s="139"/>
      <c r="F60" s="149" t="s">
        <v>52</v>
      </c>
      <c r="G60" s="202"/>
      <c r="H60" s="148"/>
      <c r="I60" s="152"/>
      <c r="J60" s="102"/>
      <c r="K60" s="102"/>
      <c r="L60" s="141"/>
      <c r="M60" s="97"/>
    </row>
    <row r="61" spans="2:13" ht="15.75">
      <c r="B61" s="101" t="s">
        <v>68</v>
      </c>
      <c r="C61" s="121">
        <v>4950</v>
      </c>
      <c r="D61" s="97"/>
      <c r="E61" s="139"/>
      <c r="F61" s="149" t="s">
        <v>53</v>
      </c>
      <c r="G61" s="202"/>
      <c r="H61" s="148"/>
      <c r="I61" s="152"/>
      <c r="J61" s="102"/>
      <c r="K61" s="102"/>
      <c r="L61" s="141"/>
      <c r="M61" s="97"/>
    </row>
    <row r="62" spans="2:13" ht="15.75">
      <c r="B62" s="101"/>
      <c r="C62" s="103"/>
      <c r="D62" s="97"/>
      <c r="E62" s="139"/>
      <c r="F62" s="149" t="s">
        <v>54</v>
      </c>
      <c r="G62" s="202"/>
      <c r="H62" s="148"/>
      <c r="I62" s="152"/>
      <c r="J62" s="102"/>
      <c r="K62" s="102"/>
      <c r="L62" s="141"/>
      <c r="M62" s="97"/>
    </row>
    <row r="63" spans="2:13" ht="15.75">
      <c r="B63" s="219" t="s">
        <v>76</v>
      </c>
      <c r="C63" s="103"/>
      <c r="D63" s="97"/>
      <c r="E63" s="139"/>
      <c r="F63" s="149" t="s">
        <v>55</v>
      </c>
      <c r="G63" s="147"/>
      <c r="H63" s="203"/>
      <c r="I63" s="152"/>
      <c r="J63" s="102"/>
      <c r="K63" s="102"/>
      <c r="L63" s="141"/>
      <c r="M63" s="97"/>
    </row>
    <row r="64" spans="2:13" ht="15.75">
      <c r="B64" s="101" t="s">
        <v>70</v>
      </c>
      <c r="C64" s="121">
        <v>20201</v>
      </c>
      <c r="D64" s="97"/>
      <c r="E64" s="139"/>
      <c r="F64" s="149" t="s">
        <v>56</v>
      </c>
      <c r="G64" s="147"/>
      <c r="H64" s="203"/>
      <c r="I64" s="152"/>
      <c r="J64" s="102"/>
      <c r="K64" s="102"/>
      <c r="L64" s="141"/>
      <c r="M64" s="97"/>
    </row>
    <row r="65" spans="2:13" ht="15.75">
      <c r="B65" s="101" t="s">
        <v>71</v>
      </c>
      <c r="C65" s="121">
        <v>15746</v>
      </c>
      <c r="D65" s="97"/>
      <c r="E65" s="139"/>
      <c r="F65" s="149" t="s">
        <v>57</v>
      </c>
      <c r="G65" s="147"/>
      <c r="H65" s="203"/>
      <c r="I65" s="152"/>
      <c r="J65" s="102"/>
      <c r="K65" s="102"/>
      <c r="L65" s="141"/>
      <c r="M65" s="97"/>
    </row>
    <row r="66" spans="2:13" ht="15.75">
      <c r="B66" s="101" t="s">
        <v>72</v>
      </c>
      <c r="C66" s="121">
        <v>1108</v>
      </c>
      <c r="D66" s="97"/>
      <c r="E66" s="139"/>
      <c r="F66" s="149" t="s">
        <v>58</v>
      </c>
      <c r="G66" s="147"/>
      <c r="H66" s="148"/>
      <c r="I66" s="203"/>
      <c r="J66" s="102"/>
      <c r="K66" s="102"/>
      <c r="L66" s="141"/>
      <c r="M66" s="97"/>
    </row>
    <row r="67" spans="2:13" ht="15.75">
      <c r="B67" s="101" t="s">
        <v>73</v>
      </c>
      <c r="C67" s="121">
        <v>275</v>
      </c>
      <c r="D67" s="97"/>
      <c r="E67" s="139"/>
      <c r="F67" s="149" t="s">
        <v>59</v>
      </c>
      <c r="G67" s="147"/>
      <c r="H67" s="148"/>
      <c r="I67" s="203"/>
      <c r="J67" s="102"/>
      <c r="K67" s="102"/>
      <c r="L67" s="141"/>
      <c r="M67" s="97"/>
    </row>
    <row r="68" spans="2:13" ht="15.75">
      <c r="B68" s="101" t="s">
        <v>74</v>
      </c>
      <c r="C68" s="121">
        <v>240</v>
      </c>
      <c r="D68" s="97"/>
      <c r="E68" s="139"/>
      <c r="F68" s="222" t="s">
        <v>127</v>
      </c>
      <c r="G68" s="147"/>
      <c r="H68" s="148"/>
      <c r="I68" s="203"/>
      <c r="J68" s="102"/>
      <c r="K68" s="102"/>
      <c r="L68" s="141"/>
      <c r="M68" s="97"/>
    </row>
    <row r="69" spans="2:13" ht="15.75">
      <c r="B69" s="101"/>
      <c r="C69" s="103"/>
      <c r="D69" s="97"/>
      <c r="E69" s="139"/>
      <c r="F69" s="153" t="s">
        <v>60</v>
      </c>
      <c r="G69" s="154"/>
      <c r="H69" s="155"/>
      <c r="I69" s="203"/>
      <c r="J69" s="102"/>
      <c r="K69" s="102"/>
      <c r="L69" s="141"/>
      <c r="M69" s="97"/>
    </row>
    <row r="70" spans="2:13" ht="15.75">
      <c r="B70" s="101" t="s">
        <v>79</v>
      </c>
      <c r="C70" s="121">
        <f>ROUND(K15*(G72*0.95),0)</f>
        <v>0</v>
      </c>
      <c r="D70" s="97"/>
      <c r="E70" s="139"/>
      <c r="F70" s="156"/>
      <c r="G70" s="156"/>
      <c r="H70" s="157"/>
      <c r="I70" s="158"/>
      <c r="J70" s="102"/>
      <c r="K70" s="102"/>
      <c r="L70" s="141"/>
      <c r="M70" s="97"/>
    </row>
    <row r="71" spans="2:13" ht="15.75">
      <c r="B71" s="219" t="s">
        <v>119</v>
      </c>
      <c r="C71" s="121">
        <f>ROUND((K13*G72),0)</f>
        <v>0</v>
      </c>
      <c r="D71" s="97"/>
      <c r="E71" s="139"/>
      <c r="F71" s="159" t="s">
        <v>49</v>
      </c>
      <c r="G71" s="194"/>
      <c r="H71" s="157"/>
      <c r="I71" s="160"/>
      <c r="J71" s="102"/>
      <c r="K71" s="102"/>
      <c r="L71" s="141"/>
      <c r="M71" s="97"/>
    </row>
    <row r="72" spans="2:13" ht="15.75">
      <c r="B72" s="101"/>
      <c r="C72" s="103"/>
      <c r="D72" s="97"/>
      <c r="E72" s="139"/>
      <c r="F72" s="159" t="s">
        <v>61</v>
      </c>
      <c r="G72" s="230"/>
      <c r="H72" s="158" t="s">
        <v>117</v>
      </c>
      <c r="I72" s="161"/>
      <c r="J72" s="102"/>
      <c r="K72" s="102"/>
      <c r="L72" s="141"/>
      <c r="M72" s="97"/>
    </row>
    <row r="73" spans="2:13" ht="15.75">
      <c r="B73" s="101" t="s">
        <v>91</v>
      </c>
      <c r="C73" s="121">
        <v>10198</v>
      </c>
      <c r="D73" s="97"/>
      <c r="E73" s="162"/>
      <c r="F73" s="112"/>
      <c r="G73" s="112"/>
      <c r="H73" s="112"/>
      <c r="I73" s="112"/>
      <c r="J73" s="112"/>
      <c r="K73" s="112"/>
      <c r="L73" s="163"/>
      <c r="M73" s="97"/>
    </row>
    <row r="74" spans="2:13" ht="15.75">
      <c r="B74" s="101" t="s">
        <v>93</v>
      </c>
      <c r="C74" s="121">
        <v>0</v>
      </c>
      <c r="D74" s="97"/>
      <c r="E74" s="137"/>
      <c r="F74" s="233" t="s">
        <v>62</v>
      </c>
      <c r="G74" s="233"/>
      <c r="H74" s="233"/>
      <c r="I74" s="233"/>
      <c r="J74" s="233"/>
      <c r="K74" s="233"/>
      <c r="L74" s="138"/>
      <c r="M74" s="97"/>
    </row>
    <row r="75" spans="2:13" ht="15.75">
      <c r="B75" s="101"/>
      <c r="C75" s="103"/>
      <c r="D75" s="97"/>
      <c r="E75" s="139"/>
      <c r="F75" s="102"/>
      <c r="G75" s="102"/>
      <c r="H75" s="102"/>
      <c r="I75" s="102"/>
      <c r="J75" s="102"/>
      <c r="K75" s="102"/>
      <c r="L75" s="141"/>
      <c r="M75" s="97"/>
    </row>
    <row r="76" spans="2:13" ht="15.75">
      <c r="B76" s="101" t="s">
        <v>101</v>
      </c>
      <c r="C76" s="109"/>
      <c r="D76" s="97"/>
      <c r="E76" s="139"/>
      <c r="F76" s="105" t="s">
        <v>63</v>
      </c>
      <c r="G76" s="123" t="s">
        <v>0</v>
      </c>
      <c r="H76" s="123" t="s">
        <v>1</v>
      </c>
      <c r="I76" s="123" t="s">
        <v>4</v>
      </c>
      <c r="J76" s="123" t="s">
        <v>2</v>
      </c>
      <c r="K76" s="123" t="s">
        <v>3</v>
      </c>
      <c r="L76" s="141"/>
      <c r="M76" s="97"/>
    </row>
    <row r="77" spans="2:13" ht="15.75">
      <c r="B77" s="238" t="s">
        <v>120</v>
      </c>
      <c r="C77" s="239"/>
      <c r="D77" s="97"/>
      <c r="E77" s="139"/>
      <c r="F77" s="124" t="s">
        <v>75</v>
      </c>
      <c r="G77" s="125"/>
      <c r="H77" s="126"/>
      <c r="I77" s="126"/>
      <c r="J77" s="126"/>
      <c r="K77" s="127"/>
      <c r="L77" s="141"/>
      <c r="M77" s="97"/>
    </row>
    <row r="78" spans="2:13" ht="15.75">
      <c r="B78" s="238"/>
      <c r="C78" s="239"/>
      <c r="D78" s="97"/>
      <c r="E78" s="139"/>
      <c r="F78" s="108" t="s">
        <v>64</v>
      </c>
      <c r="G78" s="195"/>
      <c r="H78" s="195"/>
      <c r="I78" s="195"/>
      <c r="J78" s="195"/>
      <c r="K78" s="195"/>
      <c r="L78" s="141"/>
      <c r="M78" s="97"/>
    </row>
    <row r="79" spans="2:13" ht="15.75">
      <c r="B79" s="219" t="s">
        <v>124</v>
      </c>
      <c r="C79" s="109"/>
      <c r="D79" s="97"/>
      <c r="E79" s="139"/>
      <c r="F79" s="108" t="s">
        <v>65</v>
      </c>
      <c r="G79" s="204"/>
      <c r="H79" s="204"/>
      <c r="I79" s="204"/>
      <c r="J79" s="204"/>
      <c r="K79" s="204"/>
      <c r="L79" s="141"/>
      <c r="M79" s="97"/>
    </row>
    <row r="80" spans="2:13" ht="15.75">
      <c r="B80" s="164" t="s">
        <v>102</v>
      </c>
      <c r="C80" s="109"/>
      <c r="D80" s="97"/>
      <c r="E80" s="139"/>
      <c r="F80" s="221" t="s">
        <v>118</v>
      </c>
      <c r="G80" s="231"/>
      <c r="H80" s="231"/>
      <c r="I80" s="231"/>
      <c r="J80" s="231"/>
      <c r="K80" s="197"/>
      <c r="L80" s="141"/>
      <c r="M80" s="97"/>
    </row>
    <row r="81" spans="2:13" ht="15.75">
      <c r="B81" s="164" t="s">
        <v>103</v>
      </c>
      <c r="C81" s="109"/>
      <c r="D81" s="97"/>
      <c r="E81" s="139"/>
      <c r="F81" s="165" t="s">
        <v>96</v>
      </c>
      <c r="G81" s="166"/>
      <c r="H81" s="166"/>
      <c r="I81" s="166"/>
      <c r="J81" s="166"/>
      <c r="K81" s="197"/>
      <c r="L81" s="141"/>
      <c r="M81" s="97"/>
    </row>
    <row r="82" spans="2:13" ht="15.75">
      <c r="B82" s="164" t="s">
        <v>104</v>
      </c>
      <c r="C82" s="109"/>
      <c r="D82" s="97"/>
      <c r="E82" s="139"/>
      <c r="F82" s="167" t="s">
        <v>66</v>
      </c>
      <c r="G82" s="166"/>
      <c r="H82" s="166"/>
      <c r="I82" s="166"/>
      <c r="J82" s="166"/>
      <c r="K82" s="197"/>
      <c r="L82" s="141"/>
      <c r="M82" s="97"/>
    </row>
    <row r="83" spans="2:13" ht="15.75">
      <c r="B83" s="164" t="s">
        <v>105</v>
      </c>
      <c r="C83" s="109"/>
      <c r="D83" s="97"/>
      <c r="E83" s="139"/>
      <c r="F83" s="108" t="s">
        <v>69</v>
      </c>
      <c r="G83" s="168"/>
      <c r="H83" s="168"/>
      <c r="I83" s="168"/>
      <c r="J83" s="168"/>
      <c r="K83" s="196"/>
      <c r="L83" s="141"/>
      <c r="M83" s="97"/>
    </row>
    <row r="84" spans="2:13" ht="15.75">
      <c r="B84" s="164" t="s">
        <v>106</v>
      </c>
      <c r="C84" s="109"/>
      <c r="D84" s="97"/>
      <c r="E84" s="139"/>
      <c r="F84" s="101"/>
      <c r="G84" s="168"/>
      <c r="H84" s="168"/>
      <c r="I84" s="168"/>
      <c r="J84" s="168"/>
      <c r="K84" s="169"/>
      <c r="L84" s="141"/>
      <c r="M84" s="97"/>
    </row>
    <row r="85" spans="2:13" ht="15.75">
      <c r="B85" s="164" t="s">
        <v>107</v>
      </c>
      <c r="C85" s="109"/>
      <c r="D85" s="97"/>
      <c r="E85" s="139"/>
      <c r="F85" s="108" t="s">
        <v>76</v>
      </c>
      <c r="G85" s="168"/>
      <c r="H85" s="168"/>
      <c r="I85" s="168"/>
      <c r="J85" s="168"/>
      <c r="K85" s="122"/>
      <c r="L85" s="141"/>
      <c r="M85" s="97"/>
    </row>
    <row r="86" spans="2:13" ht="15.75">
      <c r="B86" s="170" t="s">
        <v>108</v>
      </c>
      <c r="C86" s="113"/>
      <c r="D86" s="97"/>
      <c r="E86" s="139"/>
      <c r="F86" s="108" t="s">
        <v>70</v>
      </c>
      <c r="G86" s="168"/>
      <c r="H86" s="168"/>
      <c r="I86" s="168"/>
      <c r="J86" s="168"/>
      <c r="K86" s="196"/>
      <c r="L86" s="141"/>
      <c r="M86" s="97"/>
    </row>
    <row r="87" spans="2:13" ht="15.75">
      <c r="B87" s="97"/>
      <c r="C87" s="97"/>
      <c r="D87" s="97"/>
      <c r="E87" s="139"/>
      <c r="F87" s="108" t="s">
        <v>71</v>
      </c>
      <c r="G87" s="166"/>
      <c r="H87" s="166"/>
      <c r="I87" s="166"/>
      <c r="J87" s="166"/>
      <c r="K87" s="197"/>
      <c r="L87" s="141"/>
      <c r="M87" s="97"/>
    </row>
    <row r="88" spans="2:13" ht="15.75">
      <c r="B88" s="245" t="s">
        <v>111</v>
      </c>
      <c r="C88" s="246"/>
      <c r="D88" s="97"/>
      <c r="E88" s="139"/>
      <c r="F88" s="108" t="s">
        <v>72</v>
      </c>
      <c r="G88" s="166"/>
      <c r="H88" s="166"/>
      <c r="I88" s="166"/>
      <c r="J88" s="166"/>
      <c r="K88" s="197"/>
      <c r="L88" s="141"/>
      <c r="M88" s="97"/>
    </row>
    <row r="89" spans="2:13" ht="15.75">
      <c r="B89" s="247"/>
      <c r="C89" s="248"/>
      <c r="E89" s="139"/>
      <c r="F89" s="108" t="s">
        <v>73</v>
      </c>
      <c r="G89" s="166"/>
      <c r="H89" s="166"/>
      <c r="I89" s="166"/>
      <c r="J89" s="166"/>
      <c r="K89" s="197"/>
      <c r="L89" s="141"/>
      <c r="M89" s="97"/>
    </row>
    <row r="90" spans="2:13" ht="15.75">
      <c r="B90" s="171"/>
      <c r="C90" s="171"/>
      <c r="E90" s="139"/>
      <c r="F90" s="108" t="s">
        <v>74</v>
      </c>
      <c r="G90" s="166"/>
      <c r="H90" s="166"/>
      <c r="I90" s="166"/>
      <c r="J90" s="166"/>
      <c r="K90" s="197"/>
      <c r="L90" s="141"/>
      <c r="M90" s="97"/>
    </row>
    <row r="91" spans="5:13" ht="15.75">
      <c r="E91" s="139"/>
      <c r="F91" s="108" t="s">
        <v>95</v>
      </c>
      <c r="G91" s="172"/>
      <c r="H91" s="172"/>
      <c r="I91" s="172"/>
      <c r="J91" s="172"/>
      <c r="K91" s="196"/>
      <c r="L91" s="141"/>
      <c r="M91" s="97"/>
    </row>
    <row r="92" spans="5:13" ht="15.75">
      <c r="E92" s="139"/>
      <c r="F92" s="108" t="s">
        <v>88</v>
      </c>
      <c r="G92" s="172"/>
      <c r="H92" s="172"/>
      <c r="I92" s="172"/>
      <c r="J92" s="172"/>
      <c r="K92" s="196"/>
      <c r="L92" s="141"/>
      <c r="M92" s="97"/>
    </row>
    <row r="93" spans="5:12" ht="15">
      <c r="E93" s="162"/>
      <c r="F93" s="173"/>
      <c r="G93" s="173"/>
      <c r="H93" s="173"/>
      <c r="I93" s="173"/>
      <c r="J93" s="173"/>
      <c r="K93" s="173"/>
      <c r="L93" s="163"/>
    </row>
    <row r="94" spans="5:12" ht="15.75">
      <c r="E94" s="139"/>
      <c r="F94" s="258" t="s">
        <v>77</v>
      </c>
      <c r="G94" s="258"/>
      <c r="H94" s="258"/>
      <c r="I94" s="141"/>
      <c r="J94" s="100"/>
      <c r="K94" s="174"/>
      <c r="L94" s="100"/>
    </row>
    <row r="95" spans="5:12" ht="15.75">
      <c r="E95" s="101"/>
      <c r="F95" s="102"/>
      <c r="G95" s="102"/>
      <c r="H95" s="102"/>
      <c r="I95" s="109"/>
      <c r="J95" s="104"/>
      <c r="K95" s="104"/>
      <c r="L95" s="104"/>
    </row>
    <row r="96" spans="2:12" ht="15.75">
      <c r="B96" s="242" t="s">
        <v>129</v>
      </c>
      <c r="E96" s="101"/>
      <c r="F96" s="105" t="s">
        <v>109</v>
      </c>
      <c r="G96" s="175"/>
      <c r="H96" s="99"/>
      <c r="I96" s="109"/>
      <c r="J96" s="104"/>
      <c r="K96" s="104"/>
      <c r="L96" s="104"/>
    </row>
    <row r="97" spans="2:12" ht="15.75">
      <c r="B97" s="243"/>
      <c r="E97" s="101"/>
      <c r="F97" s="101"/>
      <c r="G97" s="102"/>
      <c r="H97" s="109"/>
      <c r="I97" s="109"/>
      <c r="J97" s="104"/>
      <c r="K97" s="104"/>
      <c r="L97" s="104"/>
    </row>
    <row r="98" spans="2:12" ht="15.75">
      <c r="B98" s="243"/>
      <c r="E98" s="101"/>
      <c r="F98" s="108" t="s">
        <v>80</v>
      </c>
      <c r="G98" s="102"/>
      <c r="H98" s="195"/>
      <c r="I98" s="109"/>
      <c r="J98" s="104"/>
      <c r="K98" s="104"/>
      <c r="L98" s="104"/>
    </row>
    <row r="99" spans="2:12" ht="15.75">
      <c r="B99" s="243"/>
      <c r="E99" s="101"/>
      <c r="F99" s="128" t="s">
        <v>81</v>
      </c>
      <c r="G99" s="102"/>
      <c r="H99" s="109"/>
      <c r="I99" s="109"/>
      <c r="J99" s="104"/>
      <c r="K99" s="104"/>
      <c r="L99" s="104"/>
    </row>
    <row r="100" spans="2:12" ht="15.75">
      <c r="B100" s="244"/>
      <c r="E100" s="101"/>
      <c r="F100" s="108" t="s">
        <v>82</v>
      </c>
      <c r="G100" s="195"/>
      <c r="H100" s="109"/>
      <c r="I100" s="109"/>
      <c r="J100" s="104"/>
      <c r="K100" s="104"/>
      <c r="L100" s="104"/>
    </row>
    <row r="101" spans="5:12" ht="15.75">
      <c r="E101" s="101"/>
      <c r="F101" s="108" t="s">
        <v>60</v>
      </c>
      <c r="G101" s="195"/>
      <c r="H101" s="109"/>
      <c r="I101" s="109"/>
      <c r="J101" s="104"/>
      <c r="K101" s="104"/>
      <c r="L101" s="104"/>
    </row>
    <row r="102" spans="5:12" ht="15.75">
      <c r="E102" s="101"/>
      <c r="F102" s="108" t="s">
        <v>84</v>
      </c>
      <c r="G102" s="195"/>
      <c r="H102" s="109"/>
      <c r="I102" s="109"/>
      <c r="J102" s="104"/>
      <c r="K102" s="104"/>
      <c r="L102" s="104"/>
    </row>
    <row r="103" spans="5:12" ht="15.75">
      <c r="E103" s="101"/>
      <c r="F103" s="108" t="s">
        <v>83</v>
      </c>
      <c r="G103" s="195"/>
      <c r="H103" s="109"/>
      <c r="I103" s="109"/>
      <c r="J103" s="104"/>
      <c r="K103" s="104"/>
      <c r="L103" s="104"/>
    </row>
    <row r="104" spans="5:12" ht="15.75">
      <c r="E104" s="101"/>
      <c r="F104" s="108" t="s">
        <v>81</v>
      </c>
      <c r="G104" s="102"/>
      <c r="H104" s="195"/>
      <c r="I104" s="103"/>
      <c r="J104" s="104"/>
      <c r="K104" s="104"/>
      <c r="L104" s="104"/>
    </row>
    <row r="105" spans="5:12" ht="15.75">
      <c r="E105" s="101"/>
      <c r="F105" s="108" t="s">
        <v>89</v>
      </c>
      <c r="G105" s="102"/>
      <c r="H105" s="195"/>
      <c r="I105" s="176"/>
      <c r="J105" s="104"/>
      <c r="K105" s="104"/>
      <c r="L105" s="104"/>
    </row>
    <row r="106" spans="5:12" ht="15.75">
      <c r="E106" s="101"/>
      <c r="F106" s="108" t="s">
        <v>85</v>
      </c>
      <c r="G106" s="102"/>
      <c r="H106" s="109"/>
      <c r="I106" s="109"/>
      <c r="J106" s="104"/>
      <c r="K106" s="104"/>
      <c r="L106" s="104"/>
    </row>
    <row r="107" spans="5:12" ht="15.75">
      <c r="E107" s="101"/>
      <c r="F107" s="108" t="s">
        <v>86</v>
      </c>
      <c r="G107" s="195"/>
      <c r="H107" s="109"/>
      <c r="I107" s="109"/>
      <c r="J107" s="104"/>
      <c r="K107" s="104"/>
      <c r="L107" s="104"/>
    </row>
    <row r="108" spans="5:12" ht="15.75">
      <c r="E108" s="101"/>
      <c r="F108" s="108" t="s">
        <v>87</v>
      </c>
      <c r="G108" s="195"/>
      <c r="H108" s="109"/>
      <c r="I108" s="109"/>
      <c r="J108" s="104"/>
      <c r="K108" s="104"/>
      <c r="L108" s="104"/>
    </row>
    <row r="109" spans="5:12" ht="15.75">
      <c r="E109" s="101"/>
      <c r="F109" s="108" t="s">
        <v>88</v>
      </c>
      <c r="G109" s="102"/>
      <c r="H109" s="195"/>
      <c r="I109" s="109"/>
      <c r="J109" s="104"/>
      <c r="K109" s="104"/>
      <c r="L109" s="104"/>
    </row>
    <row r="110" spans="5:12" ht="15.75">
      <c r="E110" s="101"/>
      <c r="F110" s="108" t="s">
        <v>90</v>
      </c>
      <c r="G110" s="102"/>
      <c r="H110" s="195"/>
      <c r="I110" s="109"/>
      <c r="J110" s="104"/>
      <c r="K110" s="104"/>
      <c r="L110" s="104"/>
    </row>
    <row r="111" spans="5:12" ht="15.75">
      <c r="E111" s="101"/>
      <c r="F111" s="108" t="s">
        <v>91</v>
      </c>
      <c r="G111" s="102"/>
      <c r="H111" s="195"/>
      <c r="I111" s="109"/>
      <c r="J111" s="104"/>
      <c r="K111" s="104"/>
      <c r="L111" s="104"/>
    </row>
    <row r="112" spans="5:12" ht="15.75">
      <c r="E112" s="101"/>
      <c r="F112" s="108" t="s">
        <v>92</v>
      </c>
      <c r="G112" s="102"/>
      <c r="H112" s="195"/>
      <c r="I112" s="109"/>
      <c r="J112" s="104"/>
      <c r="K112" s="104"/>
      <c r="L112" s="104"/>
    </row>
    <row r="113" spans="5:12" ht="15.75">
      <c r="E113" s="101"/>
      <c r="F113" s="108" t="s">
        <v>93</v>
      </c>
      <c r="G113" s="102"/>
      <c r="H113" s="195"/>
      <c r="I113" s="109"/>
      <c r="J113" s="104"/>
      <c r="K113" s="104"/>
      <c r="L113" s="104"/>
    </row>
    <row r="114" spans="5:12" ht="15.75">
      <c r="E114" s="101"/>
      <c r="F114" s="108" t="s">
        <v>94</v>
      </c>
      <c r="G114" s="112"/>
      <c r="H114" s="195"/>
      <c r="I114" s="176"/>
      <c r="J114" s="104"/>
      <c r="K114" s="104"/>
      <c r="L114" s="104"/>
    </row>
    <row r="115" spans="5:12" ht="15.75">
      <c r="E115" s="101"/>
      <c r="F115" s="102"/>
      <c r="G115" s="102"/>
      <c r="H115" s="102"/>
      <c r="I115" s="109"/>
      <c r="J115" s="104"/>
      <c r="K115" s="104"/>
      <c r="L115" s="104"/>
    </row>
    <row r="116" spans="5:12" ht="15.75">
      <c r="E116" s="111"/>
      <c r="F116" s="112"/>
      <c r="G116" s="112"/>
      <c r="H116" s="112"/>
      <c r="I116" s="113"/>
      <c r="J116" s="104"/>
      <c r="K116" s="104"/>
      <c r="L116" s="104"/>
    </row>
    <row r="117" spans="5:12" ht="16.5" thickBot="1">
      <c r="E117" s="97"/>
      <c r="F117" s="97"/>
      <c r="G117" s="97"/>
      <c r="H117" s="97"/>
      <c r="I117" s="97"/>
      <c r="J117" s="104"/>
      <c r="K117" s="104"/>
      <c r="L117" s="104"/>
    </row>
    <row r="118" spans="2:15" ht="15">
      <c r="B118" s="249" t="s">
        <v>112</v>
      </c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1"/>
    </row>
    <row r="119" spans="2:15" ht="15">
      <c r="B119" s="252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4"/>
    </row>
    <row r="120" spans="2:15" ht="15.75" thickBot="1">
      <c r="B120" s="255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7"/>
    </row>
    <row r="121" spans="2:15" ht="15">
      <c r="B121" s="205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7"/>
    </row>
    <row r="122" spans="2:15" ht="15">
      <c r="B122" s="208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10"/>
    </row>
    <row r="123" spans="2:15" ht="15">
      <c r="B123" s="208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10"/>
    </row>
    <row r="124" spans="2:15" ht="15">
      <c r="B124" s="208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10"/>
    </row>
    <row r="125" spans="2:15" ht="15">
      <c r="B125" s="208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10"/>
    </row>
    <row r="126" spans="2:15" ht="15">
      <c r="B126" s="208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10"/>
    </row>
    <row r="127" spans="2:15" ht="15">
      <c r="B127" s="208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10"/>
    </row>
    <row r="128" spans="2:15" ht="15">
      <c r="B128" s="208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10"/>
    </row>
    <row r="129" spans="2:15" ht="15">
      <c r="B129" s="208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10"/>
    </row>
    <row r="130" spans="2:15" ht="15">
      <c r="B130" s="208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10"/>
    </row>
    <row r="131" spans="2:15" ht="15">
      <c r="B131" s="208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2"/>
    </row>
    <row r="132" spans="2:15" ht="15">
      <c r="B132" s="213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2"/>
    </row>
    <row r="133" spans="2:15" ht="15">
      <c r="B133" s="213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2"/>
    </row>
    <row r="134" spans="2:15" ht="15">
      <c r="B134" s="208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10"/>
    </row>
    <row r="135" spans="2:15" ht="15">
      <c r="B135" s="208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10"/>
    </row>
    <row r="136" spans="2:15" ht="15">
      <c r="B136" s="208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10"/>
    </row>
    <row r="137" spans="2:15" ht="15">
      <c r="B137" s="208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10"/>
    </row>
    <row r="138" spans="2:15" ht="15">
      <c r="B138" s="208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10"/>
    </row>
    <row r="139" spans="2:15" ht="15">
      <c r="B139" s="208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10"/>
    </row>
    <row r="140" spans="2:15" ht="15">
      <c r="B140" s="208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10"/>
    </row>
    <row r="141" spans="2:15" ht="15">
      <c r="B141" s="208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10"/>
    </row>
    <row r="142" spans="2:15" ht="15">
      <c r="B142" s="208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10"/>
    </row>
    <row r="143" spans="2:15" ht="15">
      <c r="B143" s="208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10"/>
    </row>
    <row r="144" spans="2:15" ht="15">
      <c r="B144" s="208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10"/>
    </row>
    <row r="145" spans="2:15" ht="15">
      <c r="B145" s="208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10"/>
    </row>
    <row r="146" spans="2:15" ht="15">
      <c r="B146" s="208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10"/>
    </row>
    <row r="147" spans="2:15" ht="15">
      <c r="B147" s="208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10"/>
    </row>
    <row r="148" spans="2:15" ht="15">
      <c r="B148" s="208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10"/>
    </row>
    <row r="149" spans="2:15" ht="15">
      <c r="B149" s="208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10"/>
    </row>
    <row r="150" spans="2:15" ht="15">
      <c r="B150" s="208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10"/>
    </row>
    <row r="151" spans="2:15" ht="15">
      <c r="B151" s="208"/>
      <c r="C151" s="209"/>
      <c r="D151" s="209"/>
      <c r="E151" s="209"/>
      <c r="F151" s="209"/>
      <c r="G151" s="209"/>
      <c r="H151" s="209"/>
      <c r="I151" s="209"/>
      <c r="J151" s="214"/>
      <c r="K151" s="209"/>
      <c r="L151" s="209"/>
      <c r="M151" s="209"/>
      <c r="N151" s="209"/>
      <c r="O151" s="210"/>
    </row>
    <row r="152" spans="2:15" ht="15">
      <c r="B152" s="208"/>
      <c r="C152" s="209"/>
      <c r="D152" s="209"/>
      <c r="E152" s="209"/>
      <c r="F152" s="209"/>
      <c r="G152" s="209"/>
      <c r="H152" s="209"/>
      <c r="I152" s="209"/>
      <c r="J152" s="214"/>
      <c r="K152" s="209"/>
      <c r="L152" s="209"/>
      <c r="M152" s="209"/>
      <c r="N152" s="209"/>
      <c r="O152" s="210"/>
    </row>
    <row r="153" spans="2:15" ht="15">
      <c r="B153" s="208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10"/>
    </row>
    <row r="154" spans="2:15" ht="15">
      <c r="B154" s="208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10"/>
    </row>
    <row r="155" spans="2:15" ht="15">
      <c r="B155" s="208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10"/>
    </row>
    <row r="156" spans="2:15" ht="15">
      <c r="B156" s="208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10"/>
    </row>
    <row r="157" spans="2:15" ht="15">
      <c r="B157" s="208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10"/>
    </row>
    <row r="158" spans="2:15" ht="15">
      <c r="B158" s="208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10"/>
    </row>
    <row r="159" spans="2:15" ht="15">
      <c r="B159" s="208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10"/>
    </row>
    <row r="160" spans="2:15" ht="15">
      <c r="B160" s="208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10"/>
    </row>
    <row r="161" spans="2:15" ht="15">
      <c r="B161" s="208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10"/>
    </row>
    <row r="162" spans="2:15" ht="15">
      <c r="B162" s="208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10"/>
    </row>
    <row r="163" spans="2:15" ht="15">
      <c r="B163" s="208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10"/>
    </row>
    <row r="164" spans="2:15" ht="15">
      <c r="B164" s="208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10"/>
    </row>
    <row r="165" spans="2:15" ht="15">
      <c r="B165" s="208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10"/>
    </row>
    <row r="166" spans="2:15" ht="15">
      <c r="B166" s="208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10"/>
    </row>
    <row r="167" spans="2:15" ht="15">
      <c r="B167" s="208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10"/>
    </row>
    <row r="168" spans="2:15" ht="15">
      <c r="B168" s="208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10"/>
    </row>
    <row r="169" spans="2:15" ht="15">
      <c r="B169" s="208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10"/>
    </row>
    <row r="170" spans="2:15" ht="15">
      <c r="B170" s="208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10"/>
    </row>
    <row r="171" spans="2:15" ht="15">
      <c r="B171" s="208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10"/>
    </row>
    <row r="172" spans="2:15" ht="15">
      <c r="B172" s="208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10"/>
    </row>
    <row r="173" spans="2:15" ht="15">
      <c r="B173" s="208"/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10"/>
    </row>
    <row r="174" spans="2:15" ht="15">
      <c r="B174" s="208"/>
      <c r="C174" s="209"/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10"/>
    </row>
    <row r="175" spans="2:15" ht="15">
      <c r="B175" s="208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10"/>
    </row>
    <row r="176" spans="2:15" ht="15">
      <c r="B176" s="208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10"/>
    </row>
    <row r="177" spans="2:15" ht="15">
      <c r="B177" s="208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10"/>
    </row>
    <row r="178" spans="2:15" ht="15">
      <c r="B178" s="208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10"/>
    </row>
    <row r="179" spans="2:15" ht="15">
      <c r="B179" s="208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10"/>
    </row>
    <row r="180" spans="2:15" ht="15">
      <c r="B180" s="208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10"/>
    </row>
    <row r="181" spans="2:15" ht="15">
      <c r="B181" s="208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10"/>
    </row>
    <row r="182" spans="2:15" ht="15">
      <c r="B182" s="208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10"/>
    </row>
    <row r="183" spans="2:15" ht="15">
      <c r="B183" s="208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10"/>
    </row>
    <row r="184" spans="2:15" ht="15">
      <c r="B184" s="208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10"/>
    </row>
    <row r="185" spans="2:15" ht="15">
      <c r="B185" s="208"/>
      <c r="C185" s="209"/>
      <c r="D185" s="209"/>
      <c r="E185" s="209"/>
      <c r="F185" s="209"/>
      <c r="G185" s="209"/>
      <c r="H185" s="209"/>
      <c r="I185" s="209"/>
      <c r="J185" s="209"/>
      <c r="K185" s="209"/>
      <c r="L185" s="209"/>
      <c r="M185" s="209"/>
      <c r="N185" s="209"/>
      <c r="O185" s="210"/>
    </row>
    <row r="186" spans="2:15" ht="15">
      <c r="B186" s="208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10"/>
    </row>
    <row r="187" spans="2:15" ht="15">
      <c r="B187" s="208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10"/>
    </row>
    <row r="188" spans="2:15" ht="15">
      <c r="B188" s="208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10"/>
    </row>
    <row r="189" spans="2:15" ht="15">
      <c r="B189" s="208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10"/>
    </row>
    <row r="190" spans="2:15" ht="15">
      <c r="B190" s="208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10"/>
    </row>
    <row r="191" spans="2:15" ht="15">
      <c r="B191" s="208"/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10"/>
    </row>
    <row r="192" spans="2:15" ht="15">
      <c r="B192" s="208"/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10"/>
    </row>
    <row r="193" spans="2:15" ht="15">
      <c r="B193" s="208"/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10"/>
    </row>
    <row r="194" spans="2:15" ht="15">
      <c r="B194" s="208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10"/>
    </row>
    <row r="195" spans="2:15" ht="15">
      <c r="B195" s="208"/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10"/>
    </row>
    <row r="196" spans="2:15" ht="15">
      <c r="B196" s="208"/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10"/>
    </row>
    <row r="197" spans="2:15" ht="15">
      <c r="B197" s="208"/>
      <c r="C197" s="209"/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10"/>
    </row>
    <row r="198" spans="2:15" ht="15">
      <c r="B198" s="208"/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10"/>
    </row>
    <row r="199" spans="2:15" ht="15">
      <c r="B199" s="208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10"/>
    </row>
    <row r="200" spans="2:15" ht="15">
      <c r="B200" s="208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10"/>
    </row>
    <row r="201" spans="2:15" ht="15">
      <c r="B201" s="208"/>
      <c r="C201" s="209"/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10"/>
    </row>
    <row r="202" spans="2:15" ht="15">
      <c r="B202" s="208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10"/>
    </row>
    <row r="203" spans="2:15" ht="15">
      <c r="B203" s="208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10"/>
    </row>
    <row r="204" spans="2:15" ht="15">
      <c r="B204" s="208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10"/>
    </row>
    <row r="205" spans="2:15" ht="15">
      <c r="B205" s="208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10"/>
    </row>
    <row r="206" spans="2:15" ht="15">
      <c r="B206" s="208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10"/>
    </row>
    <row r="207" spans="2:15" ht="15">
      <c r="B207" s="208"/>
      <c r="C207" s="209"/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10"/>
    </row>
    <row r="208" spans="2:15" ht="15">
      <c r="B208" s="208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10"/>
    </row>
    <row r="209" spans="2:15" ht="15">
      <c r="B209" s="208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10"/>
    </row>
    <row r="210" spans="2:15" ht="15">
      <c r="B210" s="208"/>
      <c r="C210" s="209"/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10"/>
    </row>
    <row r="211" spans="2:15" ht="15">
      <c r="B211" s="208"/>
      <c r="C211" s="209"/>
      <c r="D211" s="209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10"/>
    </row>
    <row r="212" spans="2:15" ht="15">
      <c r="B212" s="208"/>
      <c r="C212" s="209"/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10"/>
    </row>
    <row r="213" spans="2:15" ht="15">
      <c r="B213" s="208"/>
      <c r="C213" s="209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10"/>
    </row>
    <row r="214" spans="2:15" ht="15">
      <c r="B214" s="208"/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10"/>
    </row>
    <row r="215" spans="2:15" ht="15">
      <c r="B215" s="208"/>
      <c r="C215" s="209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10"/>
    </row>
    <row r="216" spans="2:15" ht="15">
      <c r="B216" s="208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10"/>
    </row>
    <row r="217" spans="2:15" ht="15">
      <c r="B217" s="208"/>
      <c r="C217" s="209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10"/>
    </row>
    <row r="218" spans="2:15" ht="15">
      <c r="B218" s="208"/>
      <c r="C218" s="209"/>
      <c r="D218" s="209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10"/>
    </row>
    <row r="219" spans="2:15" ht="15">
      <c r="B219" s="208"/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10"/>
    </row>
    <row r="220" spans="2:15" ht="15">
      <c r="B220" s="208"/>
      <c r="C220" s="209"/>
      <c r="D220" s="209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210"/>
    </row>
    <row r="221" spans="2:15" ht="15">
      <c r="B221" s="215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7"/>
    </row>
    <row r="222" ht="15"/>
  </sheetData>
  <sheetProtection password="CAAF" sheet="1" objects="1" scenarios="1" formatCells="0" selectLockedCells="1"/>
  <mergeCells count="14">
    <mergeCell ref="B77:C78"/>
    <mergeCell ref="B88:C89"/>
    <mergeCell ref="B118:O120"/>
    <mergeCell ref="F94:H94"/>
    <mergeCell ref="F2:K2"/>
    <mergeCell ref="B3:C3"/>
    <mergeCell ref="B5:C7"/>
    <mergeCell ref="F9:K9"/>
    <mergeCell ref="F18:K18"/>
    <mergeCell ref="B96:B100"/>
    <mergeCell ref="F29:K29"/>
    <mergeCell ref="F38:K38"/>
    <mergeCell ref="F54:K54"/>
    <mergeCell ref="F74:K74"/>
  </mergeCells>
  <conditionalFormatting sqref="C10:C13 C16:C19 C22 C24:C27 C30:C33 C36 C39:C42 C45:C46 C49 C52:C54 C56:C57 C59:C61 C64:C68 C70:C71 C73:C74">
    <cfRule type="notContainsBlanks" priority="1" dxfId="197">
      <formula>LEN(TRIM(C10))&gt;0</formula>
    </cfRule>
  </conditionalFormatting>
  <printOptions/>
  <pageMargins left="0.75" right="0.75" top="1" bottom="1" header="0.3" footer="0.3"/>
  <pageSetup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AO221"/>
  <sheetViews>
    <sheetView showGridLines="0" zoomScale="70" zoomScaleNormal="70" zoomScalePageLayoutView="0" workbookViewId="0" topLeftCell="A40">
      <selection activeCell="K42" sqref="K42"/>
    </sheetView>
  </sheetViews>
  <sheetFormatPr defaultColWidth="7.28125" defaultRowHeight="15"/>
  <cols>
    <col min="1" max="1" width="4.00390625" style="78" customWidth="1"/>
    <col min="2" max="2" width="38.140625" style="78" customWidth="1"/>
    <col min="3" max="3" width="10.7109375" style="78" customWidth="1"/>
    <col min="4" max="4" width="9.421875" style="78" bestFit="1" customWidth="1"/>
    <col min="5" max="5" width="7.28125" style="78" customWidth="1"/>
    <col min="6" max="6" width="44.28125" style="78" customWidth="1"/>
    <col min="7" max="11" width="13.140625" style="78" customWidth="1"/>
    <col min="12" max="12" width="7.28125" style="78" customWidth="1"/>
    <col min="13" max="13" width="13.140625" style="78" customWidth="1"/>
    <col min="14" max="14" width="13.140625" style="89" customWidth="1"/>
    <col min="15" max="15" width="7.28125" style="96" customWidth="1"/>
    <col min="16" max="16" width="38.140625" style="96" customWidth="1"/>
    <col min="17" max="18" width="10.7109375" style="96" customWidth="1"/>
    <col min="19" max="19" width="7.28125" style="96" customWidth="1"/>
    <col min="20" max="20" width="44.00390625" style="96" customWidth="1"/>
    <col min="21" max="25" width="13.140625" style="96" customWidth="1"/>
    <col min="26" max="30" width="7.28125" style="96" customWidth="1"/>
    <col min="31" max="31" width="13.140625" style="78" customWidth="1"/>
    <col min="32" max="16384" width="7.28125" style="78" customWidth="1"/>
  </cols>
  <sheetData>
    <row r="2" spans="1:31" ht="15.75">
      <c r="A2" s="79"/>
      <c r="B2" s="79"/>
      <c r="C2" s="79"/>
      <c r="E2" s="16"/>
      <c r="F2" s="260" t="s">
        <v>15</v>
      </c>
      <c r="G2" s="260"/>
      <c r="H2" s="260"/>
      <c r="I2" s="260"/>
      <c r="J2" s="260"/>
      <c r="K2" s="260"/>
      <c r="L2" s="18"/>
      <c r="M2" s="83"/>
      <c r="N2" s="90"/>
      <c r="O2" s="97"/>
      <c r="P2" s="97"/>
      <c r="Q2" s="97"/>
      <c r="S2" s="98"/>
      <c r="T2" s="233" t="s">
        <v>15</v>
      </c>
      <c r="U2" s="233"/>
      <c r="V2" s="233"/>
      <c r="W2" s="233"/>
      <c r="X2" s="233"/>
      <c r="Y2" s="233"/>
      <c r="Z2" s="99"/>
      <c r="AA2" s="100"/>
      <c r="AE2" s="83"/>
    </row>
    <row r="3" spans="1:41" ht="15.75">
      <c r="A3" s="79"/>
      <c r="B3" s="268" t="s">
        <v>110</v>
      </c>
      <c r="C3" s="269"/>
      <c r="E3" s="10"/>
      <c r="F3" s="5"/>
      <c r="G3" s="5"/>
      <c r="H3" s="5"/>
      <c r="I3" s="5"/>
      <c r="J3" s="5"/>
      <c r="K3" s="5"/>
      <c r="L3" s="12"/>
      <c r="M3" s="82"/>
      <c r="N3" s="91"/>
      <c r="O3" s="97"/>
      <c r="P3" s="234" t="s">
        <v>110</v>
      </c>
      <c r="Q3" s="235"/>
      <c r="S3" s="101"/>
      <c r="T3" s="102"/>
      <c r="U3" s="102"/>
      <c r="V3" s="102"/>
      <c r="W3" s="102"/>
      <c r="X3" s="102"/>
      <c r="Y3" s="102"/>
      <c r="Z3" s="103"/>
      <c r="AA3" s="104"/>
      <c r="AE3" s="82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ht="15.75">
      <c r="A4" s="79"/>
      <c r="B4" s="79"/>
      <c r="C4" s="79"/>
      <c r="E4" s="10"/>
      <c r="F4" s="19" t="s">
        <v>18</v>
      </c>
      <c r="G4" s="2" t="s">
        <v>0</v>
      </c>
      <c r="H4" s="2" t="s">
        <v>1</v>
      </c>
      <c r="I4" s="2" t="s">
        <v>4</v>
      </c>
      <c r="J4" s="2" t="s">
        <v>2</v>
      </c>
      <c r="K4" s="2" t="s">
        <v>3</v>
      </c>
      <c r="L4" s="12"/>
      <c r="M4" s="85"/>
      <c r="N4" s="92"/>
      <c r="O4" s="97"/>
      <c r="P4" s="97"/>
      <c r="Q4" s="97"/>
      <c r="S4" s="101"/>
      <c r="T4" s="105" t="s">
        <v>18</v>
      </c>
      <c r="U4" s="106" t="s">
        <v>0</v>
      </c>
      <c r="V4" s="106" t="s">
        <v>1</v>
      </c>
      <c r="W4" s="106" t="s">
        <v>4</v>
      </c>
      <c r="X4" s="106" t="s">
        <v>2</v>
      </c>
      <c r="Y4" s="106" t="s">
        <v>3</v>
      </c>
      <c r="Z4" s="103"/>
      <c r="AA4" s="107"/>
      <c r="AE4" s="82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1" ht="15" customHeight="1">
      <c r="A5" s="79"/>
      <c r="B5" s="264" t="s">
        <v>121</v>
      </c>
      <c r="C5" s="265"/>
      <c r="E5" s="10"/>
      <c r="F5" s="1" t="s">
        <v>19</v>
      </c>
      <c r="G5" s="6"/>
      <c r="H5" s="6"/>
      <c r="I5" s="6"/>
      <c r="J5" s="6"/>
      <c r="K5" s="6"/>
      <c r="L5" s="11"/>
      <c r="M5" s="86"/>
      <c r="N5" s="93"/>
      <c r="O5" s="97"/>
      <c r="P5" s="236" t="s">
        <v>121</v>
      </c>
      <c r="Q5" s="237"/>
      <c r="S5" s="101"/>
      <c r="T5" s="108" t="s">
        <v>19</v>
      </c>
      <c r="U5" s="182">
        <f>IF(Student_Sheet!G5="","",Student_Sheet!G5)</f>
      </c>
      <c r="V5" s="182">
        <f>IF(Student_Sheet!H5="","",Student_Sheet!H5)</f>
      </c>
      <c r="W5" s="182">
        <f>IF(Student_Sheet!I5="","",Student_Sheet!I5)</f>
      </c>
      <c r="X5" s="182">
        <f>IF(Student_Sheet!J5="","",Student_Sheet!J5)</f>
      </c>
      <c r="Y5" s="182">
        <f>IF(Student_Sheet!K5="","",Student_Sheet!K5)</f>
      </c>
      <c r="Z5" s="109"/>
      <c r="AA5" s="110"/>
      <c r="AE5" s="82"/>
      <c r="AF5" s="79"/>
      <c r="AG5" s="79"/>
      <c r="AH5" s="79"/>
      <c r="AI5" s="79"/>
      <c r="AJ5" s="79"/>
      <c r="AK5" s="79"/>
      <c r="AL5" s="79"/>
      <c r="AM5" s="79"/>
      <c r="AN5" s="79"/>
      <c r="AO5" s="79"/>
    </row>
    <row r="6" spans="1:41" ht="15.75">
      <c r="A6" s="79"/>
      <c r="B6" s="266"/>
      <c r="C6" s="267"/>
      <c r="D6" s="79"/>
      <c r="E6" s="10"/>
      <c r="F6" s="224" t="s">
        <v>9</v>
      </c>
      <c r="G6" s="3"/>
      <c r="H6" s="3"/>
      <c r="I6" s="3"/>
      <c r="J6" s="3"/>
      <c r="K6" s="3"/>
      <c r="L6" s="11"/>
      <c r="M6" s="82"/>
      <c r="N6" s="91"/>
      <c r="O6" s="97"/>
      <c r="P6" s="238"/>
      <c r="Q6" s="239"/>
      <c r="R6" s="97"/>
      <c r="S6" s="101"/>
      <c r="T6" s="224" t="s">
        <v>9</v>
      </c>
      <c r="U6" s="183">
        <f>IF(Student_Sheet!G6="","",Student_Sheet!G6)</f>
      </c>
      <c r="V6" s="183">
        <f>IF(Student_Sheet!H6="","",Student_Sheet!H6)</f>
      </c>
      <c r="W6" s="183">
        <f>IF(Student_Sheet!I6="","",Student_Sheet!I6)</f>
      </c>
      <c r="X6" s="183">
        <f>IF(Student_Sheet!J6="","",Student_Sheet!J6)</f>
      </c>
      <c r="Y6" s="183">
        <f>IF(Student_Sheet!K6="","",Student_Sheet!K6)</f>
      </c>
      <c r="Z6" s="109"/>
      <c r="AA6" s="104"/>
      <c r="AE6" s="82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15.75">
      <c r="A7" s="79"/>
      <c r="B7" s="81"/>
      <c r="C7" s="81"/>
      <c r="D7" s="79"/>
      <c r="E7" s="10"/>
      <c r="F7" s="1" t="s">
        <v>10</v>
      </c>
      <c r="G7" s="3"/>
      <c r="H7" s="3"/>
      <c r="I7" s="3"/>
      <c r="J7" s="3"/>
      <c r="K7" s="3"/>
      <c r="L7" s="11"/>
      <c r="M7" s="83"/>
      <c r="N7" s="90"/>
      <c r="O7" s="97"/>
      <c r="P7" s="240"/>
      <c r="Q7" s="241"/>
      <c r="R7" s="97"/>
      <c r="S7" s="101"/>
      <c r="T7" s="108" t="s">
        <v>10</v>
      </c>
      <c r="U7" s="183">
        <f>IF(Student_Sheet!G7="","",Student_Sheet!G7)</f>
      </c>
      <c r="V7" s="183">
        <f>IF(Student_Sheet!H7="","",Student_Sheet!H7)</f>
      </c>
      <c r="W7" s="183">
        <f>IF(Student_Sheet!I7="","",Student_Sheet!I7)</f>
      </c>
      <c r="X7" s="183">
        <f>IF(Student_Sheet!J7="","",Student_Sheet!J7)</f>
      </c>
      <c r="Y7" s="183">
        <f>IF(Student_Sheet!K7="","",Student_Sheet!K7)</f>
      </c>
      <c r="Z7" s="109"/>
      <c r="AA7" s="100"/>
      <c r="AE7" s="82"/>
      <c r="AF7" s="79"/>
      <c r="AG7" s="79"/>
      <c r="AH7" s="79"/>
      <c r="AI7" s="79"/>
      <c r="AJ7" s="79"/>
      <c r="AK7" s="79"/>
      <c r="AL7" s="79"/>
      <c r="AM7" s="79"/>
      <c r="AN7" s="79"/>
      <c r="AO7" s="79"/>
    </row>
    <row r="8" spans="1:41" ht="15.75">
      <c r="A8" s="79"/>
      <c r="B8" s="16"/>
      <c r="C8" s="18"/>
      <c r="D8" s="79"/>
      <c r="E8" s="13"/>
      <c r="F8" s="14"/>
      <c r="G8" s="14"/>
      <c r="H8" s="14"/>
      <c r="I8" s="14"/>
      <c r="J8" s="14"/>
      <c r="K8" s="14"/>
      <c r="L8" s="15"/>
      <c r="M8" s="82"/>
      <c r="N8" s="91"/>
      <c r="O8" s="97"/>
      <c r="P8" s="97"/>
      <c r="Q8" s="97"/>
      <c r="R8" s="97"/>
      <c r="S8" s="111"/>
      <c r="T8" s="112"/>
      <c r="U8" s="112"/>
      <c r="V8" s="112"/>
      <c r="W8" s="112"/>
      <c r="X8" s="112"/>
      <c r="Y8" s="112"/>
      <c r="Z8" s="113"/>
      <c r="AA8" s="104"/>
      <c r="AE8" s="82"/>
      <c r="AF8" s="79"/>
      <c r="AG8" s="79"/>
      <c r="AH8" s="79"/>
      <c r="AI8" s="79"/>
      <c r="AJ8" s="79"/>
      <c r="AK8" s="79"/>
      <c r="AL8" s="79"/>
      <c r="AM8" s="79"/>
      <c r="AN8" s="79"/>
      <c r="AO8" s="79"/>
    </row>
    <row r="9" spans="1:41" ht="15.75">
      <c r="A9" s="79"/>
      <c r="B9" s="10" t="s">
        <v>19</v>
      </c>
      <c r="C9" s="11"/>
      <c r="D9" s="79"/>
      <c r="E9" s="16"/>
      <c r="F9" s="260" t="s">
        <v>14</v>
      </c>
      <c r="G9" s="260"/>
      <c r="H9" s="260"/>
      <c r="I9" s="260"/>
      <c r="J9" s="260"/>
      <c r="K9" s="260"/>
      <c r="L9" s="18"/>
      <c r="M9" s="85"/>
      <c r="N9" s="92"/>
      <c r="O9" s="97"/>
      <c r="P9" s="98" t="s">
        <v>19</v>
      </c>
      <c r="Q9" s="99"/>
      <c r="R9" s="97"/>
      <c r="S9" s="98"/>
      <c r="T9" s="233" t="s">
        <v>14</v>
      </c>
      <c r="U9" s="233"/>
      <c r="V9" s="233"/>
      <c r="W9" s="233"/>
      <c r="X9" s="233"/>
      <c r="Y9" s="233"/>
      <c r="Z9" s="99"/>
      <c r="AA9" s="107"/>
      <c r="AE9" s="82"/>
      <c r="AF9" s="79"/>
      <c r="AG9" s="79"/>
      <c r="AH9" s="79"/>
      <c r="AI9" s="79"/>
      <c r="AJ9" s="79"/>
      <c r="AK9" s="79"/>
      <c r="AL9" s="79"/>
      <c r="AM9" s="79"/>
      <c r="AN9" s="79"/>
      <c r="AO9" s="79"/>
    </row>
    <row r="10" spans="1:41" ht="15.75">
      <c r="A10" s="79"/>
      <c r="B10" s="10" t="s">
        <v>5</v>
      </c>
      <c r="C10" s="114">
        <f>Student_Sheet!C10</f>
        <v>193</v>
      </c>
      <c r="D10" s="80"/>
      <c r="E10" s="10"/>
      <c r="F10" s="5"/>
      <c r="G10" s="5"/>
      <c r="H10" s="5"/>
      <c r="I10" s="5"/>
      <c r="J10" s="5"/>
      <c r="K10" s="5"/>
      <c r="L10" s="11"/>
      <c r="M10" s="86"/>
      <c r="N10" s="93"/>
      <c r="O10" s="97"/>
      <c r="P10" s="101" t="s">
        <v>5</v>
      </c>
      <c r="Q10" s="114">
        <f>Student_Sheet!C10</f>
        <v>193</v>
      </c>
      <c r="R10" s="115"/>
      <c r="S10" s="101"/>
      <c r="T10" s="102"/>
      <c r="U10" s="102"/>
      <c r="V10" s="102"/>
      <c r="W10" s="102"/>
      <c r="X10" s="102"/>
      <c r="Y10" s="102"/>
      <c r="Z10" s="109"/>
      <c r="AA10" s="110"/>
      <c r="AE10" s="82"/>
      <c r="AF10" s="79"/>
      <c r="AG10" s="79"/>
      <c r="AH10" s="79"/>
      <c r="AI10" s="79"/>
      <c r="AJ10" s="79"/>
      <c r="AK10" s="79"/>
      <c r="AL10" s="79"/>
      <c r="AM10" s="79"/>
      <c r="AN10" s="79"/>
      <c r="AO10" s="79"/>
    </row>
    <row r="11" spans="1:41" ht="15.75">
      <c r="A11" s="79"/>
      <c r="B11" s="10" t="s">
        <v>6</v>
      </c>
      <c r="C11" s="114">
        <f>Student_Sheet!C11</f>
        <v>120</v>
      </c>
      <c r="D11" s="80"/>
      <c r="E11" s="10"/>
      <c r="F11" s="19" t="s">
        <v>17</v>
      </c>
      <c r="G11" s="2" t="s">
        <v>0</v>
      </c>
      <c r="H11" s="2" t="s">
        <v>1</v>
      </c>
      <c r="I11" s="2" t="s">
        <v>4</v>
      </c>
      <c r="J11" s="2" t="s">
        <v>2</v>
      </c>
      <c r="K11" s="2" t="s">
        <v>3</v>
      </c>
      <c r="L11" s="11"/>
      <c r="M11" s="87"/>
      <c r="N11" s="94"/>
      <c r="O11" s="97"/>
      <c r="P11" s="101" t="s">
        <v>6</v>
      </c>
      <c r="Q11" s="114">
        <f>Student_Sheet!C11</f>
        <v>120</v>
      </c>
      <c r="R11" s="115"/>
      <c r="S11" s="101"/>
      <c r="T11" s="105" t="s">
        <v>17</v>
      </c>
      <c r="U11" s="106" t="s">
        <v>0</v>
      </c>
      <c r="V11" s="106" t="s">
        <v>1</v>
      </c>
      <c r="W11" s="106" t="s">
        <v>4</v>
      </c>
      <c r="X11" s="106" t="s">
        <v>2</v>
      </c>
      <c r="Y11" s="106" t="s">
        <v>3</v>
      </c>
      <c r="Z11" s="109"/>
      <c r="AA11" s="116"/>
      <c r="AE11" s="82"/>
      <c r="AF11" s="79"/>
      <c r="AG11" s="79"/>
      <c r="AH11" s="79"/>
      <c r="AI11" s="79"/>
      <c r="AJ11" s="79"/>
      <c r="AK11" s="79"/>
      <c r="AL11" s="79"/>
      <c r="AM11" s="79"/>
      <c r="AN11" s="79"/>
      <c r="AO11" s="79"/>
    </row>
    <row r="12" spans="1:41" ht="15.75">
      <c r="A12" s="79"/>
      <c r="B12" s="10" t="s">
        <v>7</v>
      </c>
      <c r="C12" s="114">
        <f>Student_Sheet!C12</f>
        <v>164</v>
      </c>
      <c r="D12" s="80"/>
      <c r="E12" s="10"/>
      <c r="F12" s="224" t="s">
        <v>122</v>
      </c>
      <c r="G12" s="6"/>
      <c r="H12" s="6"/>
      <c r="I12" s="6"/>
      <c r="J12" s="6"/>
      <c r="K12" s="6"/>
      <c r="L12" s="11"/>
      <c r="M12" s="87"/>
      <c r="N12" s="94"/>
      <c r="O12" s="97"/>
      <c r="P12" s="101" t="s">
        <v>7</v>
      </c>
      <c r="Q12" s="114">
        <f>Student_Sheet!C12</f>
        <v>164</v>
      </c>
      <c r="R12" s="115"/>
      <c r="S12" s="101"/>
      <c r="T12" s="221" t="s">
        <v>122</v>
      </c>
      <c r="U12" s="182">
        <f>IF(Student_Sheet!G12="","",Student_Sheet!G12)</f>
      </c>
      <c r="V12" s="182">
        <f>IF(Student_Sheet!H12="","",Student_Sheet!H12)</f>
      </c>
      <c r="W12" s="182">
        <f>IF(Student_Sheet!I12="","",Student_Sheet!I12)</f>
      </c>
      <c r="X12" s="182">
        <f>IF(Student_Sheet!J12="","",Student_Sheet!J12)</f>
      </c>
      <c r="Y12" s="182">
        <f>IF(Student_Sheet!K12="","",Student_Sheet!K12)</f>
      </c>
      <c r="Z12" s="109"/>
      <c r="AA12" s="116"/>
      <c r="AE12" s="82"/>
      <c r="AF12" s="79"/>
      <c r="AG12" s="79"/>
      <c r="AH12" s="79"/>
      <c r="AI12" s="79"/>
      <c r="AJ12" s="79"/>
      <c r="AK12" s="79"/>
      <c r="AL12" s="79"/>
      <c r="AM12" s="79"/>
      <c r="AN12" s="79"/>
      <c r="AO12" s="79"/>
    </row>
    <row r="13" spans="1:41" ht="15.75">
      <c r="A13" s="79"/>
      <c r="B13" s="10" t="s">
        <v>8</v>
      </c>
      <c r="C13" s="114">
        <f>Student_Sheet!C13</f>
        <v>148</v>
      </c>
      <c r="D13" s="80"/>
      <c r="E13" s="10"/>
      <c r="F13" s="1" t="s">
        <v>13</v>
      </c>
      <c r="G13" s="6"/>
      <c r="H13" s="6"/>
      <c r="I13" s="6"/>
      <c r="J13" s="6"/>
      <c r="K13" s="6"/>
      <c r="L13" s="11"/>
      <c r="M13" s="82"/>
      <c r="N13" s="91"/>
      <c r="O13" s="97"/>
      <c r="P13" s="101" t="s">
        <v>8</v>
      </c>
      <c r="Q13" s="114">
        <f>Student_Sheet!C13</f>
        <v>148</v>
      </c>
      <c r="R13" s="115"/>
      <c r="S13" s="101"/>
      <c r="T13" s="108" t="s">
        <v>13</v>
      </c>
      <c r="U13" s="182">
        <f>IF(Student_Sheet!G13="","",Student_Sheet!G13)</f>
      </c>
      <c r="V13" s="182">
        <f>IF(Student_Sheet!H13="","",Student_Sheet!H13)</f>
      </c>
      <c r="W13" s="182">
        <f>IF(Student_Sheet!I13="","",Student_Sheet!I13)</f>
      </c>
      <c r="X13" s="182">
        <f>IF(Student_Sheet!J13="","",Student_Sheet!J13)</f>
      </c>
      <c r="Y13" s="182">
        <f>IF(Student_Sheet!K13="","",Student_Sheet!K13)</f>
      </c>
      <c r="Z13" s="109"/>
      <c r="AA13" s="104"/>
      <c r="AE13" s="82"/>
      <c r="AF13" s="79"/>
      <c r="AG13" s="79"/>
      <c r="AH13" s="79"/>
      <c r="AI13" s="79"/>
      <c r="AJ13" s="79"/>
      <c r="AK13" s="79"/>
      <c r="AL13" s="79"/>
      <c r="AM13" s="79"/>
      <c r="AN13" s="79"/>
      <c r="AO13" s="79"/>
    </row>
    <row r="14" spans="1:41" ht="15.75">
      <c r="A14" s="79"/>
      <c r="B14" s="10"/>
      <c r="C14" s="117"/>
      <c r="D14" s="80"/>
      <c r="E14" s="10"/>
      <c r="F14" s="1" t="s">
        <v>24</v>
      </c>
      <c r="G14" s="6"/>
      <c r="H14" s="6"/>
      <c r="I14" s="6"/>
      <c r="J14" s="228"/>
      <c r="K14" s="6"/>
      <c r="L14" s="11"/>
      <c r="M14" s="82"/>
      <c r="N14" s="91"/>
      <c r="O14" s="97"/>
      <c r="P14" s="101"/>
      <c r="Q14" s="117"/>
      <c r="R14" s="115"/>
      <c r="S14" s="101"/>
      <c r="T14" s="108" t="s">
        <v>24</v>
      </c>
      <c r="U14" s="182">
        <f>IF(Student_Sheet!G14="","",Student_Sheet!G14)</f>
      </c>
      <c r="V14" s="182">
        <f>IF(Student_Sheet!H14="","",Student_Sheet!H14)</f>
      </c>
      <c r="W14" s="182">
        <f>IF(Student_Sheet!I14="","",Student_Sheet!I14)</f>
      </c>
      <c r="X14" s="182">
        <f>IF(Student_Sheet!J14="","",Student_Sheet!J14)</f>
      </c>
      <c r="Y14" s="182">
        <f>IF(Student_Sheet!K14="","",Student_Sheet!K14)</f>
      </c>
      <c r="Z14" s="109"/>
      <c r="AA14" s="104"/>
      <c r="AE14" s="82"/>
      <c r="AF14" s="79"/>
      <c r="AG14" s="79"/>
      <c r="AH14" s="79"/>
      <c r="AI14" s="79"/>
      <c r="AJ14" s="79"/>
      <c r="AK14" s="79"/>
      <c r="AL14" s="79"/>
      <c r="AM14" s="79"/>
      <c r="AN14" s="79"/>
      <c r="AO14" s="79"/>
    </row>
    <row r="15" spans="1:41" ht="15.75">
      <c r="A15" s="79"/>
      <c r="B15" s="10" t="s">
        <v>9</v>
      </c>
      <c r="C15" s="109"/>
      <c r="D15" s="80"/>
      <c r="E15" s="10"/>
      <c r="F15" s="1" t="s">
        <v>11</v>
      </c>
      <c r="G15" s="6"/>
      <c r="H15" s="6"/>
      <c r="I15" s="6"/>
      <c r="J15" s="6"/>
      <c r="K15" s="6"/>
      <c r="L15" s="11"/>
      <c r="M15" s="82"/>
      <c r="N15" s="91"/>
      <c r="O15" s="97"/>
      <c r="P15" s="101" t="s">
        <v>9</v>
      </c>
      <c r="Q15" s="109"/>
      <c r="R15" s="115"/>
      <c r="S15" s="101"/>
      <c r="T15" s="108" t="s">
        <v>11</v>
      </c>
      <c r="U15" s="182">
        <f>IF(Student_Sheet!G15="","",Student_Sheet!G15)</f>
      </c>
      <c r="V15" s="182">
        <f>IF(Student_Sheet!H15="","",Student_Sheet!H15)</f>
      </c>
      <c r="W15" s="182">
        <f>IF(Student_Sheet!I15="","",Student_Sheet!I15)</f>
      </c>
      <c r="X15" s="182">
        <f>IF(Student_Sheet!J15="","",Student_Sheet!J15)</f>
      </c>
      <c r="Y15" s="182">
        <f>IF(Student_Sheet!K15="","",Student_Sheet!K15)</f>
      </c>
      <c r="Z15" s="109"/>
      <c r="AA15" s="104"/>
      <c r="AE15" s="82"/>
      <c r="AF15" s="79"/>
      <c r="AG15" s="79"/>
      <c r="AH15" s="79"/>
      <c r="AI15" s="79"/>
      <c r="AJ15" s="79"/>
      <c r="AK15" s="79"/>
      <c r="AL15" s="79"/>
      <c r="AM15" s="79"/>
      <c r="AN15" s="79"/>
      <c r="AO15" s="79"/>
    </row>
    <row r="16" spans="1:35" ht="15.75">
      <c r="A16" s="79"/>
      <c r="B16" s="10" t="s">
        <v>5</v>
      </c>
      <c r="C16" s="118">
        <f>Student_Sheet!C16</f>
        <v>621</v>
      </c>
      <c r="D16" s="80"/>
      <c r="E16" s="10"/>
      <c r="F16" s="1" t="s">
        <v>12</v>
      </c>
      <c r="G16" s="6"/>
      <c r="H16" s="6"/>
      <c r="I16" s="6"/>
      <c r="J16" s="6"/>
      <c r="K16" s="6"/>
      <c r="L16" s="11"/>
      <c r="M16" s="82"/>
      <c r="N16" s="91"/>
      <c r="O16" s="97"/>
      <c r="P16" s="101" t="s">
        <v>5</v>
      </c>
      <c r="Q16" s="118">
        <f>Student_Sheet!C16</f>
        <v>621</v>
      </c>
      <c r="R16" s="115"/>
      <c r="S16" s="101"/>
      <c r="T16" s="108" t="s">
        <v>12</v>
      </c>
      <c r="U16" s="182">
        <f>IF(Student_Sheet!G16="","",Student_Sheet!G16)</f>
      </c>
      <c r="V16" s="182">
        <f>IF(Student_Sheet!H16="","",Student_Sheet!H16)</f>
      </c>
      <c r="W16" s="182">
        <f>IF(Student_Sheet!I16="","",Student_Sheet!I16)</f>
      </c>
      <c r="X16" s="182">
        <f>IF(Student_Sheet!J16="","",Student_Sheet!J16)</f>
      </c>
      <c r="Y16" s="182">
        <f>IF(Student_Sheet!K16="","",Student_Sheet!K16)</f>
      </c>
      <c r="Z16" s="109"/>
      <c r="AA16" s="104"/>
      <c r="AE16" s="79"/>
      <c r="AF16" s="79"/>
      <c r="AG16" s="79"/>
      <c r="AH16" s="79"/>
      <c r="AI16" s="79"/>
    </row>
    <row r="17" spans="1:41" ht="15.75">
      <c r="A17" s="79"/>
      <c r="B17" s="218" t="s">
        <v>6</v>
      </c>
      <c r="C17" s="118">
        <f>Student_Sheet!C17</f>
        <v>652</v>
      </c>
      <c r="D17" s="80"/>
      <c r="E17" s="13"/>
      <c r="F17" s="14"/>
      <c r="G17" s="14"/>
      <c r="H17" s="14"/>
      <c r="I17" s="14"/>
      <c r="J17" s="14"/>
      <c r="K17" s="14"/>
      <c r="L17" s="15"/>
      <c r="M17" s="82"/>
      <c r="N17" s="91"/>
      <c r="O17" s="97"/>
      <c r="P17" s="101" t="s">
        <v>6</v>
      </c>
      <c r="Q17" s="118">
        <f>Student_Sheet!C17</f>
        <v>652</v>
      </c>
      <c r="R17" s="115"/>
      <c r="S17" s="111"/>
      <c r="T17" s="112"/>
      <c r="U17" s="112"/>
      <c r="V17" s="112"/>
      <c r="W17" s="112"/>
      <c r="X17" s="112"/>
      <c r="Y17" s="112"/>
      <c r="Z17" s="113"/>
      <c r="AA17" s="104"/>
      <c r="AE17" s="82"/>
      <c r="AF17" s="79"/>
      <c r="AG17" s="79"/>
      <c r="AH17" s="79"/>
      <c r="AI17" s="79"/>
      <c r="AJ17" s="79"/>
      <c r="AK17" s="79"/>
      <c r="AL17" s="79"/>
      <c r="AM17" s="79"/>
      <c r="AN17" s="79"/>
      <c r="AO17" s="79"/>
    </row>
    <row r="18" spans="1:41" ht="15.75">
      <c r="A18" s="79"/>
      <c r="B18" s="10" t="s">
        <v>7</v>
      </c>
      <c r="C18" s="118">
        <f>Student_Sheet!C18</f>
        <v>652</v>
      </c>
      <c r="D18" s="80"/>
      <c r="E18" s="16"/>
      <c r="F18" s="260" t="s">
        <v>16</v>
      </c>
      <c r="G18" s="260"/>
      <c r="H18" s="260"/>
      <c r="I18" s="260"/>
      <c r="J18" s="260"/>
      <c r="K18" s="260"/>
      <c r="L18" s="18"/>
      <c r="M18" s="79"/>
      <c r="N18" s="95"/>
      <c r="O18" s="97"/>
      <c r="P18" s="101" t="s">
        <v>7</v>
      </c>
      <c r="Q18" s="118">
        <f>Student_Sheet!C18</f>
        <v>652</v>
      </c>
      <c r="R18" s="115"/>
      <c r="S18" s="98"/>
      <c r="T18" s="233" t="s">
        <v>16</v>
      </c>
      <c r="U18" s="233"/>
      <c r="V18" s="233"/>
      <c r="W18" s="233"/>
      <c r="X18" s="233"/>
      <c r="Y18" s="233"/>
      <c r="Z18" s="99"/>
      <c r="AA18" s="97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</row>
    <row r="19" spans="1:41" ht="15.75">
      <c r="A19" s="79"/>
      <c r="B19" s="10" t="s">
        <v>8</v>
      </c>
      <c r="C19" s="118">
        <f>Student_Sheet!C19</f>
        <v>652</v>
      </c>
      <c r="D19" s="80"/>
      <c r="E19" s="10"/>
      <c r="F19" s="5"/>
      <c r="G19" s="5"/>
      <c r="H19" s="5"/>
      <c r="I19" s="5"/>
      <c r="J19" s="5"/>
      <c r="K19" s="5"/>
      <c r="L19" s="11"/>
      <c r="M19" s="79"/>
      <c r="N19" s="95"/>
      <c r="O19" s="97"/>
      <c r="P19" s="101" t="s">
        <v>8</v>
      </c>
      <c r="Q19" s="118">
        <f>Student_Sheet!C19</f>
        <v>652</v>
      </c>
      <c r="R19" s="115"/>
      <c r="S19" s="101"/>
      <c r="T19" s="102"/>
      <c r="U19" s="102"/>
      <c r="V19" s="102"/>
      <c r="W19" s="102"/>
      <c r="X19" s="102"/>
      <c r="Y19" s="102"/>
      <c r="Z19" s="109"/>
      <c r="AA19" s="97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</row>
    <row r="20" spans="1:41" ht="15.75">
      <c r="A20" s="79"/>
      <c r="B20" s="10"/>
      <c r="C20" s="103"/>
      <c r="D20" s="80"/>
      <c r="E20" s="10"/>
      <c r="F20" s="19" t="s">
        <v>20</v>
      </c>
      <c r="G20" s="2" t="s">
        <v>0</v>
      </c>
      <c r="H20" s="2" t="s">
        <v>1</v>
      </c>
      <c r="I20" s="2" t="s">
        <v>4</v>
      </c>
      <c r="J20" s="2" t="s">
        <v>2</v>
      </c>
      <c r="K20" s="2" t="s">
        <v>3</v>
      </c>
      <c r="L20" s="11"/>
      <c r="M20" s="79"/>
      <c r="N20" s="95"/>
      <c r="O20" s="97"/>
      <c r="P20" s="101"/>
      <c r="Q20" s="103"/>
      <c r="R20" s="115"/>
      <c r="S20" s="101"/>
      <c r="T20" s="105" t="s">
        <v>20</v>
      </c>
      <c r="U20" s="106" t="s">
        <v>0</v>
      </c>
      <c r="V20" s="106" t="s">
        <v>1</v>
      </c>
      <c r="W20" s="106" t="s">
        <v>4</v>
      </c>
      <c r="X20" s="106" t="s">
        <v>2</v>
      </c>
      <c r="Y20" s="106" t="s">
        <v>3</v>
      </c>
      <c r="Z20" s="109"/>
      <c r="AA20" s="97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</row>
    <row r="21" spans="1:41" ht="15.75">
      <c r="A21" s="79"/>
      <c r="B21" s="10" t="s">
        <v>97</v>
      </c>
      <c r="C21" s="109"/>
      <c r="D21" s="80"/>
      <c r="E21" s="10"/>
      <c r="F21" s="1" t="s">
        <v>12</v>
      </c>
      <c r="G21" s="6"/>
      <c r="H21" s="6"/>
      <c r="I21" s="6"/>
      <c r="J21" s="6"/>
      <c r="K21" s="6"/>
      <c r="L21" s="11"/>
      <c r="M21" s="79"/>
      <c r="N21" s="95"/>
      <c r="O21" s="97"/>
      <c r="P21" s="101" t="s">
        <v>97</v>
      </c>
      <c r="Q21" s="109"/>
      <c r="R21" s="115"/>
      <c r="S21" s="101"/>
      <c r="T21" s="108" t="s">
        <v>12</v>
      </c>
      <c r="U21" s="182">
        <f>IF(Student_Sheet!G21="","",Student_Sheet!G21)</f>
      </c>
      <c r="V21" s="182">
        <f>IF(Student_Sheet!H21="","",Student_Sheet!H21)</f>
      </c>
      <c r="W21" s="182">
        <f>IF(Student_Sheet!I21="","",Student_Sheet!I21)</f>
      </c>
      <c r="X21" s="182">
        <f>IF(Student_Sheet!J21="","",Student_Sheet!J21)</f>
      </c>
      <c r="Y21" s="182">
        <f>IF(Student_Sheet!K21="","",Student_Sheet!K21)</f>
      </c>
      <c r="Z21" s="109"/>
      <c r="AA21" s="97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</row>
    <row r="22" spans="1:41" ht="15.75">
      <c r="A22" s="79"/>
      <c r="B22" s="10" t="s">
        <v>5</v>
      </c>
      <c r="C22" s="119">
        <f>Student_Sheet!C22</f>
        <v>50</v>
      </c>
      <c r="D22" s="80"/>
      <c r="E22" s="10"/>
      <c r="F22" s="1" t="s">
        <v>21</v>
      </c>
      <c r="G22" s="37"/>
      <c r="H22" s="37"/>
      <c r="I22" s="37"/>
      <c r="J22" s="37"/>
      <c r="K22" s="37"/>
      <c r="L22" s="11"/>
      <c r="M22" s="79"/>
      <c r="N22" s="95"/>
      <c r="O22" s="97"/>
      <c r="P22" s="101" t="s">
        <v>5</v>
      </c>
      <c r="Q22" s="119">
        <f>Student_Sheet!C22</f>
        <v>50</v>
      </c>
      <c r="R22" s="115"/>
      <c r="S22" s="101"/>
      <c r="T22" s="108" t="s">
        <v>21</v>
      </c>
      <c r="U22" s="183">
        <f>IF(Student_Sheet!G22="","",Student_Sheet!G22)</f>
      </c>
      <c r="V22" s="183">
        <f>IF(Student_Sheet!H22="","",Student_Sheet!H22)</f>
      </c>
      <c r="W22" s="183">
        <f>IF(Student_Sheet!I22="","",Student_Sheet!I22)</f>
      </c>
      <c r="X22" s="183">
        <f>IF(Student_Sheet!J22="","",Student_Sheet!J22)</f>
      </c>
      <c r="Y22" s="183">
        <f>IF(Student_Sheet!K22="","",Student_Sheet!K22)</f>
      </c>
      <c r="Z22" s="109"/>
      <c r="AA22" s="97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</row>
    <row r="23" spans="1:41" ht="15.75">
      <c r="A23" s="79"/>
      <c r="B23" s="10" t="s">
        <v>98</v>
      </c>
      <c r="C23" s="109"/>
      <c r="D23" s="80"/>
      <c r="E23" s="10"/>
      <c r="F23" s="1" t="s">
        <v>22</v>
      </c>
      <c r="G23" s="37"/>
      <c r="H23" s="37"/>
      <c r="I23" s="37"/>
      <c r="J23" s="37"/>
      <c r="K23" s="37"/>
      <c r="L23" s="11"/>
      <c r="M23" s="79"/>
      <c r="N23" s="95"/>
      <c r="O23" s="97"/>
      <c r="P23" s="101" t="s">
        <v>98</v>
      </c>
      <c r="Q23" s="109"/>
      <c r="R23" s="115"/>
      <c r="S23" s="101"/>
      <c r="T23" s="108" t="s">
        <v>22</v>
      </c>
      <c r="U23" s="183">
        <f>IF(Student_Sheet!G23="","",Student_Sheet!G23)</f>
      </c>
      <c r="V23" s="183">
        <f>IF(Student_Sheet!H23="","",Student_Sheet!H23)</f>
      </c>
      <c r="W23" s="183">
        <f>IF(Student_Sheet!I23="","",Student_Sheet!I23)</f>
      </c>
      <c r="X23" s="183">
        <f>IF(Student_Sheet!J23="","",Student_Sheet!J23)</f>
      </c>
      <c r="Y23" s="183">
        <f>IF(Student_Sheet!K23="","",Student_Sheet!K23)</f>
      </c>
      <c r="Z23" s="109"/>
      <c r="AA23" s="97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</row>
    <row r="24" spans="1:41" ht="15.75">
      <c r="A24" s="79"/>
      <c r="B24" s="10" t="s">
        <v>5</v>
      </c>
      <c r="C24" s="120">
        <f>Student_Sheet!C24</f>
        <v>30</v>
      </c>
      <c r="D24" s="80"/>
      <c r="E24" s="10"/>
      <c r="F24" s="1" t="s">
        <v>23</v>
      </c>
      <c r="G24" s="37"/>
      <c r="H24" s="37"/>
      <c r="I24" s="37"/>
      <c r="J24" s="37"/>
      <c r="K24" s="37"/>
      <c r="L24" s="11"/>
      <c r="M24" s="79"/>
      <c r="N24" s="95"/>
      <c r="O24" s="97"/>
      <c r="P24" s="101" t="s">
        <v>5</v>
      </c>
      <c r="Q24" s="120">
        <f>Student_Sheet!C24</f>
        <v>30</v>
      </c>
      <c r="R24" s="115"/>
      <c r="S24" s="101"/>
      <c r="T24" s="108" t="s">
        <v>23</v>
      </c>
      <c r="U24" s="183">
        <f>IF(Student_Sheet!G24="","",Student_Sheet!G24)</f>
      </c>
      <c r="V24" s="183">
        <f>IF(Student_Sheet!H24="","",Student_Sheet!H24)</f>
      </c>
      <c r="W24" s="183">
        <f>IF(Student_Sheet!I24="","",Student_Sheet!I24)</f>
      </c>
      <c r="X24" s="183">
        <f>IF(Student_Sheet!J24="","",Student_Sheet!J24)</f>
      </c>
      <c r="Y24" s="183">
        <f>IF(Student_Sheet!K24="","",Student_Sheet!K24)</f>
      </c>
      <c r="Z24" s="109"/>
      <c r="AA24" s="97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</row>
    <row r="25" spans="2:41" ht="15.75">
      <c r="B25" s="10" t="s">
        <v>6</v>
      </c>
      <c r="C25" s="120">
        <f>Student_Sheet!C25</f>
        <v>40</v>
      </c>
      <c r="D25" s="80"/>
      <c r="E25" s="10"/>
      <c r="F25" s="1" t="s">
        <v>29</v>
      </c>
      <c r="G25" s="37"/>
      <c r="H25" s="37"/>
      <c r="I25" s="37"/>
      <c r="J25" s="37"/>
      <c r="K25" s="37"/>
      <c r="L25" s="11"/>
      <c r="M25" s="79"/>
      <c r="N25" s="95"/>
      <c r="P25" s="101" t="s">
        <v>6</v>
      </c>
      <c r="Q25" s="120">
        <f>Student_Sheet!C25</f>
        <v>40</v>
      </c>
      <c r="R25" s="115"/>
      <c r="S25" s="101"/>
      <c r="T25" s="108" t="s">
        <v>29</v>
      </c>
      <c r="U25" s="183">
        <f>IF(Student_Sheet!G25="","",Student_Sheet!G25)</f>
      </c>
      <c r="V25" s="183">
        <f>IF(Student_Sheet!H25="","",Student_Sheet!H25)</f>
      </c>
      <c r="W25" s="183">
        <f>IF(Student_Sheet!I25="","",Student_Sheet!I25)</f>
      </c>
      <c r="X25" s="183">
        <f>IF(Student_Sheet!J25="","",Student_Sheet!J25)</f>
      </c>
      <c r="Y25" s="183">
        <f>IF(Student_Sheet!K25="","",Student_Sheet!K25)</f>
      </c>
      <c r="Z25" s="109"/>
      <c r="AA25" s="97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</row>
    <row r="26" spans="2:41" ht="15.75">
      <c r="B26" s="10" t="s">
        <v>7</v>
      </c>
      <c r="C26" s="120">
        <f>Student_Sheet!C26</f>
        <v>49</v>
      </c>
      <c r="D26" s="80"/>
      <c r="E26" s="10"/>
      <c r="F26" s="1" t="s">
        <v>28</v>
      </c>
      <c r="G26" s="20"/>
      <c r="H26" s="20"/>
      <c r="I26" s="20"/>
      <c r="J26" s="227"/>
      <c r="K26" s="20"/>
      <c r="L26" s="11"/>
      <c r="M26" s="79"/>
      <c r="N26" s="95"/>
      <c r="P26" s="101" t="s">
        <v>7</v>
      </c>
      <c r="Q26" s="120">
        <f>Student_Sheet!C26</f>
        <v>49</v>
      </c>
      <c r="R26" s="115"/>
      <c r="S26" s="101"/>
      <c r="T26" s="108" t="s">
        <v>28</v>
      </c>
      <c r="U26" s="183">
        <f>IF(Student_Sheet!G26="","",Student_Sheet!G26)</f>
      </c>
      <c r="V26" s="183">
        <f>IF(Student_Sheet!H26="","",Student_Sheet!H26)</f>
      </c>
      <c r="W26" s="183">
        <f>IF(Student_Sheet!I26="","",Student_Sheet!I26)</f>
      </c>
      <c r="X26" s="183">
        <f>IF(Student_Sheet!J26="","",Student_Sheet!J26)</f>
      </c>
      <c r="Y26" s="183">
        <f>IF(Student_Sheet!K26="","",Student_Sheet!K26)</f>
      </c>
      <c r="Z26" s="109"/>
      <c r="AA26" s="97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</row>
    <row r="27" spans="2:41" ht="15.75">
      <c r="B27" s="10" t="s">
        <v>8</v>
      </c>
      <c r="C27" s="120">
        <f>Student_Sheet!C27</f>
        <v>39</v>
      </c>
      <c r="D27" s="80"/>
      <c r="E27" s="10"/>
      <c r="F27" s="1" t="s">
        <v>128</v>
      </c>
      <c r="G27" s="20"/>
      <c r="H27" s="20"/>
      <c r="I27" s="20"/>
      <c r="J27" s="20"/>
      <c r="K27" s="20"/>
      <c r="L27" s="11"/>
      <c r="M27" s="79"/>
      <c r="N27" s="95"/>
      <c r="P27" s="101" t="s">
        <v>8</v>
      </c>
      <c r="Q27" s="120">
        <f>Student_Sheet!C27</f>
        <v>39</v>
      </c>
      <c r="R27" s="115"/>
      <c r="S27" s="101"/>
      <c r="T27" s="108" t="s">
        <v>27</v>
      </c>
      <c r="U27" s="183">
        <f>IF(Student_Sheet!G27="","",Student_Sheet!G27)</f>
      </c>
      <c r="V27" s="183">
        <f>IF(Student_Sheet!H27="","",Student_Sheet!H27)</f>
      </c>
      <c r="W27" s="183">
        <f>IF(Student_Sheet!I27="","",Student_Sheet!I27)</f>
      </c>
      <c r="X27" s="183">
        <f>IF(Student_Sheet!J27="","",Student_Sheet!J27)</f>
      </c>
      <c r="Y27" s="183">
        <f>IF(Student_Sheet!K27="","",Student_Sheet!K27)</f>
      </c>
      <c r="Z27" s="109"/>
      <c r="AA27" s="97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</row>
    <row r="28" spans="2:41" ht="15.75">
      <c r="B28" s="10"/>
      <c r="C28" s="109"/>
      <c r="D28" s="80"/>
      <c r="E28" s="13"/>
      <c r="F28" s="14"/>
      <c r="G28" s="14"/>
      <c r="H28" s="14"/>
      <c r="I28" s="14"/>
      <c r="J28" s="14"/>
      <c r="K28" s="14"/>
      <c r="L28" s="15"/>
      <c r="M28" s="79"/>
      <c r="N28" s="95"/>
      <c r="P28" s="101"/>
      <c r="Q28" s="109"/>
      <c r="R28" s="115"/>
      <c r="S28" s="111"/>
      <c r="T28" s="112"/>
      <c r="U28" s="112"/>
      <c r="V28" s="112"/>
      <c r="W28" s="112"/>
      <c r="X28" s="112"/>
      <c r="Y28" s="112"/>
      <c r="Z28" s="113"/>
      <c r="AA28" s="97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</row>
    <row r="29" spans="2:41" ht="15.75">
      <c r="B29" s="10" t="s">
        <v>21</v>
      </c>
      <c r="C29" s="109"/>
      <c r="D29" s="80"/>
      <c r="E29" s="16"/>
      <c r="F29" s="260" t="s">
        <v>30</v>
      </c>
      <c r="G29" s="260"/>
      <c r="H29" s="260"/>
      <c r="I29" s="260"/>
      <c r="J29" s="260"/>
      <c r="K29" s="260"/>
      <c r="L29" s="18"/>
      <c r="M29" s="79"/>
      <c r="N29" s="95"/>
      <c r="P29" s="101" t="s">
        <v>21</v>
      </c>
      <c r="Q29" s="109"/>
      <c r="R29" s="115"/>
      <c r="S29" s="98"/>
      <c r="T29" s="233" t="s">
        <v>30</v>
      </c>
      <c r="U29" s="233"/>
      <c r="V29" s="233"/>
      <c r="W29" s="233"/>
      <c r="X29" s="233"/>
      <c r="Y29" s="233"/>
      <c r="Z29" s="99"/>
      <c r="AA29" s="97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</row>
    <row r="30" spans="2:41" ht="15.75">
      <c r="B30" s="10" t="s">
        <v>5</v>
      </c>
      <c r="C30" s="121">
        <f>Student_Sheet!C30</f>
        <v>74</v>
      </c>
      <c r="D30" s="80"/>
      <c r="E30" s="10"/>
      <c r="F30" s="5"/>
      <c r="G30" s="5"/>
      <c r="H30" s="5"/>
      <c r="I30" s="5"/>
      <c r="J30" s="5"/>
      <c r="K30" s="5"/>
      <c r="L30" s="11"/>
      <c r="M30" s="79"/>
      <c r="N30" s="95"/>
      <c r="P30" s="101" t="s">
        <v>5</v>
      </c>
      <c r="Q30" s="121">
        <f>Student_Sheet!C30</f>
        <v>74</v>
      </c>
      <c r="R30" s="115"/>
      <c r="S30" s="101"/>
      <c r="T30" s="102"/>
      <c r="U30" s="102"/>
      <c r="V30" s="102"/>
      <c r="W30" s="102"/>
      <c r="X30" s="102"/>
      <c r="Y30" s="102"/>
      <c r="Z30" s="109"/>
      <c r="AA30" s="97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</row>
    <row r="31" spans="2:41" ht="15.75">
      <c r="B31" s="218" t="s">
        <v>6</v>
      </c>
      <c r="C31" s="121">
        <f>Student_Sheet!C31</f>
        <v>81</v>
      </c>
      <c r="D31" s="80"/>
      <c r="E31" s="10"/>
      <c r="F31" s="19" t="s">
        <v>34</v>
      </c>
      <c r="G31" s="2" t="s">
        <v>0</v>
      </c>
      <c r="H31" s="2" t="s">
        <v>1</v>
      </c>
      <c r="I31" s="2" t="s">
        <v>4</v>
      </c>
      <c r="J31" s="2" t="s">
        <v>2</v>
      </c>
      <c r="K31" s="2" t="s">
        <v>3</v>
      </c>
      <c r="L31" s="11"/>
      <c r="M31" s="79"/>
      <c r="N31" s="95"/>
      <c r="P31" s="101" t="s">
        <v>6</v>
      </c>
      <c r="Q31" s="121">
        <f>Student_Sheet!C31</f>
        <v>81</v>
      </c>
      <c r="R31" s="115"/>
      <c r="S31" s="101"/>
      <c r="T31" s="105" t="s">
        <v>34</v>
      </c>
      <c r="U31" s="106" t="s">
        <v>0</v>
      </c>
      <c r="V31" s="106" t="s">
        <v>1</v>
      </c>
      <c r="W31" s="106" t="s">
        <v>4</v>
      </c>
      <c r="X31" s="106" t="s">
        <v>2</v>
      </c>
      <c r="Y31" s="106" t="s">
        <v>3</v>
      </c>
      <c r="Z31" s="109"/>
      <c r="AA31" s="97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</row>
    <row r="32" spans="2:41" ht="15.75">
      <c r="B32" s="10" t="s">
        <v>7</v>
      </c>
      <c r="C32" s="121">
        <f>Student_Sheet!C32</f>
        <v>81</v>
      </c>
      <c r="D32" s="80"/>
      <c r="E32" s="10"/>
      <c r="F32" s="1" t="s">
        <v>12</v>
      </c>
      <c r="G32" s="6"/>
      <c r="H32" s="6"/>
      <c r="I32" s="6"/>
      <c r="J32" s="6"/>
      <c r="K32" s="6"/>
      <c r="L32" s="11"/>
      <c r="M32" s="79"/>
      <c r="N32" s="95"/>
      <c r="P32" s="101" t="s">
        <v>7</v>
      </c>
      <c r="Q32" s="121">
        <f>Student_Sheet!C32</f>
        <v>81</v>
      </c>
      <c r="R32" s="115"/>
      <c r="S32" s="101"/>
      <c r="T32" s="108" t="s">
        <v>12</v>
      </c>
      <c r="U32" s="182">
        <f>IF(Student_Sheet!G32="","",Student_Sheet!G32)</f>
      </c>
      <c r="V32" s="182">
        <f>IF(Student_Sheet!H32="","",Student_Sheet!H32)</f>
      </c>
      <c r="W32" s="182">
        <f>IF(Student_Sheet!I32="","",Student_Sheet!I32)</f>
      </c>
      <c r="X32" s="182">
        <f>IF(Student_Sheet!J32="","",Student_Sheet!J32)</f>
      </c>
      <c r="Y32" s="182">
        <f>IF(Student_Sheet!K32="","",Student_Sheet!K32)</f>
      </c>
      <c r="Z32" s="109"/>
      <c r="AA32" s="97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</row>
    <row r="33" spans="2:41" ht="15.75">
      <c r="B33" s="10" t="s">
        <v>8</v>
      </c>
      <c r="C33" s="121">
        <f>Student_Sheet!C33</f>
        <v>81</v>
      </c>
      <c r="D33" s="80"/>
      <c r="E33" s="10"/>
      <c r="F33" s="1" t="s">
        <v>31</v>
      </c>
      <c r="G33" s="73"/>
      <c r="H33" s="73"/>
      <c r="I33" s="73"/>
      <c r="J33" s="73"/>
      <c r="K33" s="6"/>
      <c r="L33" s="11"/>
      <c r="M33" s="79"/>
      <c r="N33" s="95"/>
      <c r="P33" s="101" t="s">
        <v>8</v>
      </c>
      <c r="Q33" s="121">
        <f>Student_Sheet!C33</f>
        <v>81</v>
      </c>
      <c r="R33" s="115"/>
      <c r="S33" s="101"/>
      <c r="T33" s="108" t="s">
        <v>31</v>
      </c>
      <c r="U33" s="184">
        <f>IF(Student_Sheet!G33="","",Student_Sheet!G33)</f>
      </c>
      <c r="V33" s="184">
        <f>IF(Student_Sheet!H33="","",Student_Sheet!H33)</f>
      </c>
      <c r="W33" s="184">
        <f>IF(Student_Sheet!I33="","",Student_Sheet!I33)</f>
      </c>
      <c r="X33" s="184">
        <f>IF(Student_Sheet!J33="","",Student_Sheet!J33)</f>
      </c>
      <c r="Y33" s="182">
        <f>IF(Student_Sheet!K33="","",Student_Sheet!K33)</f>
      </c>
      <c r="Z33" s="109"/>
      <c r="AA33" s="97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</row>
    <row r="34" spans="2:41" ht="15.75">
      <c r="B34" s="10"/>
      <c r="C34" s="103"/>
      <c r="D34" s="80"/>
      <c r="E34" s="10"/>
      <c r="F34" s="1" t="s">
        <v>32</v>
      </c>
      <c r="G34" s="6"/>
      <c r="H34" s="228"/>
      <c r="I34" s="6"/>
      <c r="J34" s="6"/>
      <c r="K34" s="6"/>
      <c r="L34" s="11"/>
      <c r="M34" s="79"/>
      <c r="N34" s="95"/>
      <c r="P34" s="101"/>
      <c r="Q34" s="103"/>
      <c r="R34" s="115"/>
      <c r="S34" s="101"/>
      <c r="T34" s="108" t="s">
        <v>32</v>
      </c>
      <c r="U34" s="182">
        <f>IF(Student_Sheet!G34="","",Student_Sheet!G34)</f>
      </c>
      <c r="V34" s="226">
        <f>IF(Student_Sheet!H34="","",Student_Sheet!H34)</f>
      </c>
      <c r="W34" s="182">
        <f>IF(Student_Sheet!I34="","",Student_Sheet!I34)</f>
      </c>
      <c r="X34" s="182">
        <f>IF(Student_Sheet!J34="","",Student_Sheet!J34)</f>
      </c>
      <c r="Y34" s="182">
        <f>IF(Student_Sheet!K34="","",Student_Sheet!K34)</f>
      </c>
      <c r="Z34" s="109"/>
      <c r="AA34" s="97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</row>
    <row r="35" spans="2:41" ht="15.75">
      <c r="B35" s="10" t="s">
        <v>25</v>
      </c>
      <c r="C35" s="103"/>
      <c r="D35" s="80"/>
      <c r="E35" s="10"/>
      <c r="F35" s="1" t="s">
        <v>33</v>
      </c>
      <c r="G35" s="37"/>
      <c r="H35" s="37"/>
      <c r="I35" s="37"/>
      <c r="J35" s="37"/>
      <c r="K35" s="37"/>
      <c r="L35" s="11"/>
      <c r="M35" s="79"/>
      <c r="N35" s="95"/>
      <c r="P35" s="101" t="s">
        <v>25</v>
      </c>
      <c r="Q35" s="103"/>
      <c r="R35" s="115"/>
      <c r="S35" s="101"/>
      <c r="T35" s="108" t="s">
        <v>33</v>
      </c>
      <c r="U35" s="183">
        <f>IF(Student_Sheet!G35="","",Student_Sheet!G35)</f>
      </c>
      <c r="V35" s="183">
        <f>IF(Student_Sheet!H35="","",Student_Sheet!H35)</f>
      </c>
      <c r="W35" s="183">
        <f>IF(Student_Sheet!I35="","",Student_Sheet!I35)</f>
      </c>
      <c r="X35" s="183">
        <f>IF(Student_Sheet!J35="","",Student_Sheet!J35)</f>
      </c>
      <c r="Y35" s="183">
        <f>IF(Student_Sheet!K35="","",Student_Sheet!K35)</f>
      </c>
      <c r="Z35" s="109"/>
      <c r="AA35" s="97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</row>
    <row r="36" spans="2:41" ht="15.75">
      <c r="B36" s="10" t="s">
        <v>5</v>
      </c>
      <c r="C36" s="121">
        <f>Student_Sheet!C36</f>
        <v>2084</v>
      </c>
      <c r="D36" s="80"/>
      <c r="E36" s="10"/>
      <c r="F36" s="224" t="s">
        <v>125</v>
      </c>
      <c r="G36" s="37"/>
      <c r="H36" s="37"/>
      <c r="I36" s="37"/>
      <c r="J36" s="37"/>
      <c r="K36" s="37"/>
      <c r="L36" s="11"/>
      <c r="M36" s="79"/>
      <c r="N36" s="95"/>
      <c r="P36" s="101" t="s">
        <v>5</v>
      </c>
      <c r="Q36" s="121">
        <f>Student_Sheet!C36</f>
        <v>2084</v>
      </c>
      <c r="R36" s="115"/>
      <c r="S36" s="101"/>
      <c r="T36" s="221" t="s">
        <v>125</v>
      </c>
      <c r="U36" s="183">
        <f>IF(Student_Sheet!G36="","",Student_Sheet!G36)</f>
      </c>
      <c r="V36" s="183">
        <f>IF(Student_Sheet!H36="","",Student_Sheet!H36)</f>
      </c>
      <c r="W36" s="183">
        <f>IF(Student_Sheet!I36="","",Student_Sheet!I36)</f>
      </c>
      <c r="X36" s="183">
        <f>IF(Student_Sheet!J36="","",Student_Sheet!J36)</f>
      </c>
      <c r="Y36" s="183">
        <f>IF(Student_Sheet!K36="","",Student_Sheet!K36)</f>
      </c>
      <c r="Z36" s="109"/>
      <c r="AA36" s="97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</row>
    <row r="37" spans="2:41" ht="15.75">
      <c r="B37" s="10"/>
      <c r="C37" s="122"/>
      <c r="D37" s="80"/>
      <c r="E37" s="13"/>
      <c r="F37" s="14"/>
      <c r="G37" s="14"/>
      <c r="H37" s="14"/>
      <c r="I37" s="14"/>
      <c r="J37" s="14"/>
      <c r="K37" s="14"/>
      <c r="L37" s="15"/>
      <c r="M37" s="79"/>
      <c r="N37" s="95"/>
      <c r="P37" s="101"/>
      <c r="Q37" s="122"/>
      <c r="R37" s="115"/>
      <c r="S37" s="111"/>
      <c r="T37" s="112"/>
      <c r="U37" s="112"/>
      <c r="V37" s="112"/>
      <c r="W37" s="112"/>
      <c r="X37" s="112"/>
      <c r="Y37" s="112"/>
      <c r="Z37" s="113"/>
      <c r="AA37" s="97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</row>
    <row r="38" spans="2:41" ht="15.75">
      <c r="B38" s="10" t="s">
        <v>26</v>
      </c>
      <c r="C38" s="122"/>
      <c r="D38" s="80"/>
      <c r="E38" s="16"/>
      <c r="F38" s="260" t="s">
        <v>45</v>
      </c>
      <c r="G38" s="260"/>
      <c r="H38" s="260"/>
      <c r="I38" s="260"/>
      <c r="J38" s="260"/>
      <c r="K38" s="260"/>
      <c r="L38" s="18"/>
      <c r="M38" s="79"/>
      <c r="N38" s="95"/>
      <c r="P38" s="101" t="s">
        <v>26</v>
      </c>
      <c r="Q38" s="122"/>
      <c r="R38" s="115"/>
      <c r="S38" s="98"/>
      <c r="T38" s="233" t="s">
        <v>45</v>
      </c>
      <c r="U38" s="233"/>
      <c r="V38" s="233"/>
      <c r="W38" s="233"/>
      <c r="X38" s="233"/>
      <c r="Y38" s="233"/>
      <c r="Z38" s="99"/>
      <c r="AA38" s="97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</row>
    <row r="39" spans="2:41" ht="15.75">
      <c r="B39" s="10" t="s">
        <v>5</v>
      </c>
      <c r="C39" s="121">
        <f>Student_Sheet!C39</f>
        <v>1760</v>
      </c>
      <c r="D39" s="80"/>
      <c r="E39" s="10"/>
      <c r="F39" s="5"/>
      <c r="G39" s="5"/>
      <c r="H39" s="5"/>
      <c r="I39" s="5"/>
      <c r="J39" s="5"/>
      <c r="K39" s="5"/>
      <c r="L39" s="11"/>
      <c r="M39" s="79"/>
      <c r="N39" s="95"/>
      <c r="P39" s="101" t="s">
        <v>5</v>
      </c>
      <c r="Q39" s="121">
        <f>Student_Sheet!C39</f>
        <v>1760</v>
      </c>
      <c r="R39" s="115"/>
      <c r="S39" s="101"/>
      <c r="T39" s="102"/>
      <c r="U39" s="102"/>
      <c r="V39" s="102"/>
      <c r="W39" s="102"/>
      <c r="X39" s="102"/>
      <c r="Y39" s="102"/>
      <c r="Z39" s="109"/>
      <c r="AA39" s="97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</row>
    <row r="40" spans="2:41" ht="15.75">
      <c r="B40" s="10" t="s">
        <v>6</v>
      </c>
      <c r="C40" s="121">
        <f>Student_Sheet!C40</f>
        <v>2113</v>
      </c>
      <c r="D40" s="80"/>
      <c r="E40" s="10"/>
      <c r="F40" s="19" t="s">
        <v>35</v>
      </c>
      <c r="G40" s="29" t="s">
        <v>0</v>
      </c>
      <c r="H40" s="29" t="s">
        <v>1</v>
      </c>
      <c r="I40" s="29" t="s">
        <v>4</v>
      </c>
      <c r="J40" s="29" t="s">
        <v>2</v>
      </c>
      <c r="K40" s="29" t="s">
        <v>3</v>
      </c>
      <c r="L40" s="11"/>
      <c r="M40" s="79"/>
      <c r="N40" s="95"/>
      <c r="P40" s="101" t="s">
        <v>6</v>
      </c>
      <c r="Q40" s="121">
        <f>Student_Sheet!C40</f>
        <v>2113</v>
      </c>
      <c r="R40" s="115"/>
      <c r="S40" s="101"/>
      <c r="T40" s="105" t="s">
        <v>35</v>
      </c>
      <c r="U40" s="123" t="s">
        <v>0</v>
      </c>
      <c r="V40" s="123" t="s">
        <v>1</v>
      </c>
      <c r="W40" s="123" t="s">
        <v>4</v>
      </c>
      <c r="X40" s="123" t="s">
        <v>2</v>
      </c>
      <c r="Y40" s="123" t="s">
        <v>3</v>
      </c>
      <c r="Z40" s="109"/>
      <c r="AA40" s="97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</row>
    <row r="41" spans="2:41" ht="15.75">
      <c r="B41" s="10" t="s">
        <v>7</v>
      </c>
      <c r="C41" s="121">
        <f>Student_Sheet!C41</f>
        <v>2553</v>
      </c>
      <c r="D41" s="80"/>
      <c r="E41" s="10"/>
      <c r="F41" s="28" t="s">
        <v>37</v>
      </c>
      <c r="G41" s="30"/>
      <c r="H41" s="31"/>
      <c r="I41" s="31"/>
      <c r="J41" s="31"/>
      <c r="K41" s="32"/>
      <c r="L41" s="11"/>
      <c r="M41" s="79"/>
      <c r="N41" s="95"/>
      <c r="P41" s="101" t="s">
        <v>7</v>
      </c>
      <c r="Q41" s="121">
        <f>Student_Sheet!C41</f>
        <v>2553</v>
      </c>
      <c r="R41" s="115"/>
      <c r="S41" s="101"/>
      <c r="T41" s="124" t="s">
        <v>37</v>
      </c>
      <c r="U41"/>
      <c r="V41"/>
      <c r="W41"/>
      <c r="X41"/>
      <c r="Y41"/>
      <c r="Z41" s="109"/>
      <c r="AA41" s="97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</row>
    <row r="42" spans="2:41" ht="15.75">
      <c r="B42" s="10" t="s">
        <v>8</v>
      </c>
      <c r="C42" s="121">
        <f>Student_Sheet!C42</f>
        <v>1925</v>
      </c>
      <c r="D42" s="80"/>
      <c r="E42" s="10"/>
      <c r="F42" s="1" t="s">
        <v>32</v>
      </c>
      <c r="G42" s="24"/>
      <c r="H42" s="24"/>
      <c r="I42" s="24"/>
      <c r="J42" s="24"/>
      <c r="K42" s="24"/>
      <c r="L42" s="11"/>
      <c r="M42" s="79"/>
      <c r="N42" s="95"/>
      <c r="P42" s="101" t="s">
        <v>8</v>
      </c>
      <c r="Q42" s="121">
        <f>Student_Sheet!C42</f>
        <v>1925</v>
      </c>
      <c r="R42" s="115"/>
      <c r="S42" s="101"/>
      <c r="T42" s="108" t="s">
        <v>32</v>
      </c>
      <c r="U42" s="185">
        <f>IF(Student_Sheet!G42="","",Student_Sheet!G42)</f>
      </c>
      <c r="V42" s="185">
        <f>IF(Student_Sheet!H42="","",Student_Sheet!H42)</f>
      </c>
      <c r="W42" s="185">
        <f>IF(Student_Sheet!I42="","",Student_Sheet!I42)</f>
      </c>
      <c r="X42" s="185">
        <f>IF(Student_Sheet!J42="","",Student_Sheet!J42)</f>
      </c>
      <c r="Y42" s="185">
        <f>IF(Student_Sheet!K42="","",Student_Sheet!K42)</f>
      </c>
      <c r="Z42" s="109"/>
      <c r="AA42" s="97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</row>
    <row r="43" spans="2:41" ht="15.75">
      <c r="B43" s="223"/>
      <c r="C43" s="122"/>
      <c r="D43" s="80"/>
      <c r="E43" s="10"/>
      <c r="F43" s="1" t="s">
        <v>36</v>
      </c>
      <c r="G43" s="20"/>
      <c r="H43" s="20"/>
      <c r="I43" s="20"/>
      <c r="J43" s="20"/>
      <c r="K43" s="6"/>
      <c r="L43" s="11"/>
      <c r="M43" s="79"/>
      <c r="N43" s="95"/>
      <c r="P43" s="219"/>
      <c r="Q43" s="122"/>
      <c r="R43" s="115"/>
      <c r="S43" s="101"/>
      <c r="T43" s="108" t="s">
        <v>36</v>
      </c>
      <c r="U43" s="184">
        <f>IF(Student_Sheet!G43="","",Student_Sheet!G43)</f>
      </c>
      <c r="V43" s="184">
        <f>IF(Student_Sheet!H43="","",Student_Sheet!H43)</f>
      </c>
      <c r="W43" s="184">
        <f>IF(Student_Sheet!I43="","",Student_Sheet!I43)</f>
      </c>
      <c r="X43" s="184">
        <f>IF(Student_Sheet!J43="","",Student_Sheet!J43)</f>
      </c>
      <c r="Y43" s="182">
        <f>IF(Student_Sheet!K43="","",Student_Sheet!K43)</f>
      </c>
      <c r="Z43" s="109"/>
      <c r="AA43" s="97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</row>
    <row r="44" spans="2:41" ht="15.75">
      <c r="B44" s="10"/>
      <c r="C44" s="122"/>
      <c r="D44" s="80"/>
      <c r="E44" s="10"/>
      <c r="F44" s="22" t="s">
        <v>38</v>
      </c>
      <c r="G44" s="23"/>
      <c r="H44" s="23"/>
      <c r="I44" s="23"/>
      <c r="J44" s="23"/>
      <c r="K44" s="23"/>
      <c r="L44" s="11"/>
      <c r="M44" s="79"/>
      <c r="N44" s="95"/>
      <c r="P44" s="101"/>
      <c r="Q44" s="122"/>
      <c r="R44" s="115"/>
      <c r="S44" s="101"/>
      <c r="T44" s="128" t="s">
        <v>38</v>
      </c>
      <c r="U44" s="186">
        <f>IF(Student_Sheet!G44="","",Student_Sheet!G44)</f>
      </c>
      <c r="V44" s="186">
        <f>IF(Student_Sheet!H44="","",Student_Sheet!H44)</f>
      </c>
      <c r="W44" s="186">
        <f>IF(Student_Sheet!I44="","",Student_Sheet!I44)</f>
      </c>
      <c r="X44" s="186">
        <f>IF(Student_Sheet!J44="","",Student_Sheet!J44)</f>
      </c>
      <c r="Y44" s="186">
        <f>IF(Student_Sheet!K44="","",Student_Sheet!K44)</f>
      </c>
      <c r="Z44" s="109"/>
      <c r="AA44" s="97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</row>
    <row r="45" spans="2:41" ht="15.75">
      <c r="B45" s="10" t="s">
        <v>31</v>
      </c>
      <c r="C45" s="129">
        <f>Student_Sheet!C45</f>
        <v>3</v>
      </c>
      <c r="D45" s="80"/>
      <c r="E45" s="10"/>
      <c r="F45" s="25"/>
      <c r="G45" s="34"/>
      <c r="H45" s="34"/>
      <c r="I45" s="34"/>
      <c r="J45" s="34"/>
      <c r="K45" s="35"/>
      <c r="L45" s="11"/>
      <c r="M45" s="79"/>
      <c r="N45" s="95"/>
      <c r="P45" s="101" t="s">
        <v>31</v>
      </c>
      <c r="Q45" s="129">
        <f>Student_Sheet!C45</f>
        <v>3</v>
      </c>
      <c r="R45" s="115"/>
      <c r="S45" s="101"/>
      <c r="T45" s="130"/>
      <c r="U45" s="131"/>
      <c r="V45" s="131"/>
      <c r="W45" s="131"/>
      <c r="X45" s="131"/>
      <c r="Y45" s="132"/>
      <c r="Z45" s="109"/>
      <c r="AA45" s="97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</row>
    <row r="46" spans="2:41" ht="15.75">
      <c r="B46" s="10" t="s">
        <v>33</v>
      </c>
      <c r="C46" s="121">
        <f>Student_Sheet!C46</f>
        <v>32</v>
      </c>
      <c r="D46" s="80"/>
      <c r="E46" s="10"/>
      <c r="F46" s="33" t="s">
        <v>39</v>
      </c>
      <c r="G46" s="36"/>
      <c r="H46" s="26"/>
      <c r="I46" s="26"/>
      <c r="J46" s="26"/>
      <c r="K46" s="27"/>
      <c r="L46" s="11"/>
      <c r="M46" s="79"/>
      <c r="N46" s="95"/>
      <c r="P46" s="101" t="s">
        <v>33</v>
      </c>
      <c r="Q46" s="121">
        <f>Student_Sheet!C46</f>
        <v>32</v>
      </c>
      <c r="R46" s="115"/>
      <c r="S46" s="101"/>
      <c r="T46" s="133" t="s">
        <v>39</v>
      </c>
      <c r="U46" s="191"/>
      <c r="V46" s="192"/>
      <c r="W46" s="192"/>
      <c r="X46" s="192"/>
      <c r="Y46" s="193"/>
      <c r="Z46" s="109"/>
      <c r="AA46" s="97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</row>
    <row r="47" spans="2:41" ht="15.75">
      <c r="B47" s="10"/>
      <c r="C47" s="109"/>
      <c r="D47" s="80"/>
      <c r="E47" s="10"/>
      <c r="F47" s="1" t="str">
        <f>B52</f>
        <v>Depreciation of Production equipment</v>
      </c>
      <c r="G47" s="38"/>
      <c r="H47" s="38"/>
      <c r="I47" s="38"/>
      <c r="J47" s="38"/>
      <c r="K47" s="38"/>
      <c r="L47" s="11"/>
      <c r="M47" s="79"/>
      <c r="N47" s="95"/>
      <c r="P47" s="101"/>
      <c r="Q47" s="109"/>
      <c r="R47" s="115"/>
      <c r="S47" s="101"/>
      <c r="T47" s="108" t="str">
        <f>P52</f>
        <v>Depreciation of Production equipment</v>
      </c>
      <c r="U47" s="187">
        <f>IF(Student_Sheet!G47="","",Student_Sheet!G47)</f>
      </c>
      <c r="V47" s="187">
        <f>IF(Student_Sheet!H47="","",Student_Sheet!H47)</f>
      </c>
      <c r="W47" s="187">
        <f>IF(Student_Sheet!I47="","",Student_Sheet!I47)</f>
      </c>
      <c r="X47" s="187">
        <f>IF(Student_Sheet!J47="","",Student_Sheet!J47)</f>
      </c>
      <c r="Y47" s="187">
        <f>IF(Student_Sheet!K47="","",Student_Sheet!K47)</f>
      </c>
      <c r="Z47" s="109"/>
      <c r="AA47" s="97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</row>
    <row r="48" spans="2:41" ht="15.75">
      <c r="B48" s="10" t="s">
        <v>99</v>
      </c>
      <c r="C48" s="109"/>
      <c r="D48" s="80"/>
      <c r="E48" s="10"/>
      <c r="F48" s="1" t="str">
        <f>B53</f>
        <v>Utilities</v>
      </c>
      <c r="G48" s="37"/>
      <c r="H48" s="37"/>
      <c r="I48" s="37"/>
      <c r="J48" s="37"/>
      <c r="K48" s="37"/>
      <c r="L48" s="11"/>
      <c r="M48" s="79"/>
      <c r="N48" s="95"/>
      <c r="P48" s="101" t="s">
        <v>99</v>
      </c>
      <c r="Q48" s="109"/>
      <c r="R48" s="115"/>
      <c r="S48" s="101"/>
      <c r="T48" s="108" t="str">
        <f>P53</f>
        <v>Utilities</v>
      </c>
      <c r="U48" s="183">
        <f>IF(Student_Sheet!G48="","",Student_Sheet!G48)</f>
      </c>
      <c r="V48" s="183">
        <f>IF(Student_Sheet!H48="","",Student_Sheet!H48)</f>
      </c>
      <c r="W48" s="183">
        <f>IF(Student_Sheet!I48="","",Student_Sheet!I48)</f>
      </c>
      <c r="X48" s="183">
        <f>IF(Student_Sheet!J48="","",Student_Sheet!J48)</f>
      </c>
      <c r="Y48" s="183">
        <f>IF(Student_Sheet!K48="","",Student_Sheet!K48)</f>
      </c>
      <c r="Z48" s="109"/>
      <c r="AA48" s="97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</row>
    <row r="49" spans="2:41" ht="15.75">
      <c r="B49" s="10" t="s">
        <v>100</v>
      </c>
      <c r="C49" s="121">
        <f>Student_Sheet!C49</f>
        <v>21</v>
      </c>
      <c r="D49" s="80"/>
      <c r="E49" s="10"/>
      <c r="F49" s="1" t="str">
        <f>B54</f>
        <v>Other factory overhead costs</v>
      </c>
      <c r="G49" s="37"/>
      <c r="H49" s="37"/>
      <c r="I49" s="37"/>
      <c r="J49" s="37"/>
      <c r="K49" s="37"/>
      <c r="L49" s="11"/>
      <c r="M49" s="79"/>
      <c r="N49" s="95"/>
      <c r="P49" s="101" t="s">
        <v>100</v>
      </c>
      <c r="Q49" s="121">
        <f>Student_Sheet!C49</f>
        <v>21</v>
      </c>
      <c r="R49" s="115"/>
      <c r="S49" s="101"/>
      <c r="T49" s="108" t="str">
        <f>P54</f>
        <v>Other factory overhead costs</v>
      </c>
      <c r="U49" s="183">
        <f>IF(Student_Sheet!G49="","",Student_Sheet!G49)</f>
      </c>
      <c r="V49" s="183">
        <f>IF(Student_Sheet!H49="","",Student_Sheet!H49)</f>
      </c>
      <c r="W49" s="183">
        <f>IF(Student_Sheet!I49="","",Student_Sheet!I49)</f>
      </c>
      <c r="X49" s="183">
        <f>IF(Student_Sheet!J49="","",Student_Sheet!J49)</f>
      </c>
      <c r="Y49" s="183">
        <f>IF(Student_Sheet!K49="","",Student_Sheet!K49)</f>
      </c>
      <c r="Z49" s="109"/>
      <c r="AA49" s="97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</row>
    <row r="50" spans="2:41" ht="15.75">
      <c r="B50" s="10"/>
      <c r="C50" s="109"/>
      <c r="D50" s="80"/>
      <c r="E50" s="10"/>
      <c r="F50" s="1" t="s">
        <v>44</v>
      </c>
      <c r="G50" s="37"/>
      <c r="H50" s="37"/>
      <c r="I50" s="37"/>
      <c r="J50" s="37"/>
      <c r="K50" s="37"/>
      <c r="L50" s="11"/>
      <c r="M50" s="79"/>
      <c r="N50" s="95"/>
      <c r="P50" s="101"/>
      <c r="Q50" s="109"/>
      <c r="R50" s="115"/>
      <c r="S50" s="101"/>
      <c r="T50" s="108" t="s">
        <v>44</v>
      </c>
      <c r="U50" s="183">
        <f>IF(Student_Sheet!G50="","",Student_Sheet!G50)</f>
      </c>
      <c r="V50" s="183">
        <f>IF(Student_Sheet!H50="","",Student_Sheet!H50)</f>
      </c>
      <c r="W50" s="183">
        <f>IF(Student_Sheet!I50="","",Student_Sheet!I50)</f>
      </c>
      <c r="X50" s="183">
        <f>IF(Student_Sheet!J50="","",Student_Sheet!J50)</f>
      </c>
      <c r="Y50" s="183">
        <f>IF(Student_Sheet!K50="","",Student_Sheet!K50)</f>
      </c>
      <c r="Z50" s="109"/>
      <c r="AA50" s="97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</row>
    <row r="51" spans="2:41" ht="15.75">
      <c r="B51" s="10" t="s">
        <v>40</v>
      </c>
      <c r="C51" s="109"/>
      <c r="D51" s="80"/>
      <c r="E51" s="10"/>
      <c r="F51" s="25"/>
      <c r="G51" s="26"/>
      <c r="H51" s="26"/>
      <c r="I51" s="26"/>
      <c r="J51" s="26"/>
      <c r="K51" s="27"/>
      <c r="L51" s="11"/>
      <c r="M51" s="79"/>
      <c r="N51" s="95"/>
      <c r="P51" s="101" t="s">
        <v>40</v>
      </c>
      <c r="Q51" s="109"/>
      <c r="R51" s="115"/>
      <c r="S51" s="101"/>
      <c r="T51" s="130"/>
      <c r="U51" s="135"/>
      <c r="V51" s="135"/>
      <c r="W51" s="135"/>
      <c r="X51" s="135"/>
      <c r="Y51" s="136"/>
      <c r="Z51" s="109"/>
      <c r="AA51" s="97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</row>
    <row r="52" spans="2:41" ht="15.75">
      <c r="B52" s="10" t="s">
        <v>41</v>
      </c>
      <c r="C52" s="121">
        <f>Student_Sheet!C52</f>
        <v>2097</v>
      </c>
      <c r="D52" s="80"/>
      <c r="E52" s="10"/>
      <c r="F52" s="221" t="s">
        <v>126</v>
      </c>
      <c r="G52" s="37"/>
      <c r="H52" s="37"/>
      <c r="I52" s="37"/>
      <c r="J52" s="37"/>
      <c r="K52" s="37"/>
      <c r="L52" s="11"/>
      <c r="M52" s="79"/>
      <c r="N52" s="95"/>
      <c r="P52" s="101" t="s">
        <v>41</v>
      </c>
      <c r="Q52" s="121">
        <f>Student_Sheet!C52</f>
        <v>2097</v>
      </c>
      <c r="R52" s="115"/>
      <c r="S52" s="101"/>
      <c r="T52" s="221" t="s">
        <v>126</v>
      </c>
      <c r="U52" s="183">
        <f>IF(Student_Sheet!G52="","",Student_Sheet!G52)</f>
      </c>
      <c r="V52" s="183">
        <f>IF(Student_Sheet!H52="","",Student_Sheet!H52)</f>
      </c>
      <c r="W52" s="183">
        <f>IF(Student_Sheet!I52="","",Student_Sheet!I52)</f>
      </c>
      <c r="X52" s="183">
        <f>IF(Student_Sheet!J52="","",Student_Sheet!J52)</f>
      </c>
      <c r="Y52" s="183">
        <f>IF(Student_Sheet!K52="","",Student_Sheet!K52)</f>
      </c>
      <c r="Z52" s="109"/>
      <c r="AA52" s="97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</row>
    <row r="53" spans="2:41" ht="15.75">
      <c r="B53" s="10" t="s">
        <v>42</v>
      </c>
      <c r="C53" s="121">
        <f>Student_Sheet!C53</f>
        <v>425</v>
      </c>
      <c r="D53" s="80"/>
      <c r="E53" s="13"/>
      <c r="F53" s="14"/>
      <c r="G53" s="14"/>
      <c r="H53" s="14"/>
      <c r="I53" s="14"/>
      <c r="J53" s="14"/>
      <c r="K53" s="14"/>
      <c r="L53" s="15"/>
      <c r="M53" s="79"/>
      <c r="N53" s="95"/>
      <c r="P53" s="101" t="s">
        <v>42</v>
      </c>
      <c r="Q53" s="121">
        <f>Student_Sheet!C53</f>
        <v>425</v>
      </c>
      <c r="R53" s="115"/>
      <c r="S53" s="111"/>
      <c r="T53" s="112"/>
      <c r="U53" s="112"/>
      <c r="V53" s="112"/>
      <c r="W53" s="112"/>
      <c r="X53" s="112"/>
      <c r="Y53" s="112"/>
      <c r="Z53" s="113"/>
      <c r="AA53" s="97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</row>
    <row r="54" spans="2:41" ht="15.75">
      <c r="B54" s="10" t="s">
        <v>43</v>
      </c>
      <c r="C54" s="121">
        <f>Student_Sheet!C54</f>
        <v>155</v>
      </c>
      <c r="D54" s="80"/>
      <c r="E54" s="8"/>
      <c r="F54" s="260" t="s">
        <v>46</v>
      </c>
      <c r="G54" s="260"/>
      <c r="H54" s="260"/>
      <c r="I54" s="260"/>
      <c r="J54" s="260"/>
      <c r="K54" s="260"/>
      <c r="L54" s="9"/>
      <c r="M54" s="79"/>
      <c r="N54" s="95"/>
      <c r="P54" s="101" t="s">
        <v>43</v>
      </c>
      <c r="Q54" s="121">
        <f>Student_Sheet!C54</f>
        <v>155</v>
      </c>
      <c r="R54" s="115"/>
      <c r="S54" s="137"/>
      <c r="T54" s="233" t="s">
        <v>46</v>
      </c>
      <c r="U54" s="233"/>
      <c r="V54" s="233"/>
      <c r="W54" s="233"/>
      <c r="X54" s="233"/>
      <c r="Y54" s="233"/>
      <c r="Z54" s="138"/>
      <c r="AA54" s="97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</row>
    <row r="55" spans="2:41" ht="15.75">
      <c r="B55" s="10"/>
      <c r="C55" s="109"/>
      <c r="D55" s="79"/>
      <c r="E55" s="49"/>
      <c r="F55" s="4"/>
      <c r="G55" s="5"/>
      <c r="H55" s="5"/>
      <c r="I55" s="5"/>
      <c r="J55" s="5"/>
      <c r="K55" s="4"/>
      <c r="L55" s="50"/>
      <c r="M55" s="79"/>
      <c r="N55" s="95"/>
      <c r="P55" s="101"/>
      <c r="Q55" s="109"/>
      <c r="R55" s="97"/>
      <c r="S55" s="139"/>
      <c r="T55" s="140"/>
      <c r="U55" s="102"/>
      <c r="V55" s="102"/>
      <c r="W55" s="102"/>
      <c r="X55" s="102"/>
      <c r="Y55" s="140"/>
      <c r="Z55" s="141"/>
      <c r="AA55" s="97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</row>
    <row r="56" spans="2:41" ht="15.75">
      <c r="B56" s="75" t="s">
        <v>47</v>
      </c>
      <c r="C56" s="121">
        <f>Student_Sheet!C56</f>
        <v>12707</v>
      </c>
      <c r="D56" s="79"/>
      <c r="E56" s="49"/>
      <c r="F56" s="46" t="s">
        <v>50</v>
      </c>
      <c r="G56" s="47"/>
      <c r="H56" s="47"/>
      <c r="I56" s="48"/>
      <c r="J56" s="5"/>
      <c r="K56" s="4"/>
      <c r="L56" s="50"/>
      <c r="M56" s="79"/>
      <c r="N56" s="95"/>
      <c r="P56" s="142" t="s">
        <v>47</v>
      </c>
      <c r="Q56" s="121">
        <f>Student_Sheet!C56</f>
        <v>12707</v>
      </c>
      <c r="R56" s="97"/>
      <c r="S56" s="139"/>
      <c r="T56" s="143" t="s">
        <v>50</v>
      </c>
      <c r="U56" s="144"/>
      <c r="V56" s="144"/>
      <c r="W56" s="145"/>
      <c r="X56" s="102"/>
      <c r="Y56" s="140"/>
      <c r="Z56" s="141"/>
      <c r="AA56" s="97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</row>
    <row r="57" spans="2:41" ht="15.75">
      <c r="B57" s="220" t="s">
        <v>123</v>
      </c>
      <c r="C57" s="121">
        <f>Student_Sheet!C57</f>
        <v>10852</v>
      </c>
      <c r="D57" s="79"/>
      <c r="E57" s="49"/>
      <c r="F57" s="45" t="s">
        <v>47</v>
      </c>
      <c r="G57" s="55"/>
      <c r="H57" s="56"/>
      <c r="I57" s="57"/>
      <c r="J57" s="5"/>
      <c r="K57" s="5"/>
      <c r="L57" s="50"/>
      <c r="M57" s="79"/>
      <c r="N57" s="95"/>
      <c r="P57" s="225" t="s">
        <v>123</v>
      </c>
      <c r="Q57" s="121">
        <f>Student_Sheet!C57</f>
        <v>10852</v>
      </c>
      <c r="R57" s="97"/>
      <c r="S57" s="139"/>
      <c r="T57" s="146" t="s">
        <v>47</v>
      </c>
      <c r="U57" s="147"/>
      <c r="V57" s="148"/>
      <c r="W57" s="187">
        <f>IF(Student_Sheet!I57="","",Student_Sheet!I57)</f>
      </c>
      <c r="X57" s="102"/>
      <c r="Y57" s="102"/>
      <c r="Z57" s="141"/>
      <c r="AA57" s="97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</row>
    <row r="58" spans="2:41" ht="15.75">
      <c r="B58" s="10"/>
      <c r="C58" s="109"/>
      <c r="D58" s="79"/>
      <c r="E58" s="49"/>
      <c r="F58" s="42" t="s">
        <v>48</v>
      </c>
      <c r="G58" s="55"/>
      <c r="H58" s="56"/>
      <c r="I58" s="58"/>
      <c r="J58" s="5"/>
      <c r="K58" s="5"/>
      <c r="L58" s="50"/>
      <c r="M58" s="79"/>
      <c r="N58" s="95"/>
      <c r="P58" s="101"/>
      <c r="Q58" s="109"/>
      <c r="R58" s="97"/>
      <c r="S58" s="139"/>
      <c r="T58" s="149" t="s">
        <v>48</v>
      </c>
      <c r="U58" s="147"/>
      <c r="V58" s="148"/>
      <c r="W58" s="150"/>
      <c r="X58" s="102"/>
      <c r="Y58" s="102"/>
      <c r="Z58" s="141"/>
      <c r="AA58" s="97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</row>
    <row r="59" spans="2:41" ht="15.75">
      <c r="B59" s="10" t="s">
        <v>65</v>
      </c>
      <c r="C59" s="151">
        <f>Student_Sheet!C59</f>
        <v>0.09</v>
      </c>
      <c r="D59" s="79"/>
      <c r="E59" s="49"/>
      <c r="F59" s="42" t="s">
        <v>51</v>
      </c>
      <c r="G59" s="59"/>
      <c r="H59" s="56"/>
      <c r="I59" s="60"/>
      <c r="J59" s="5"/>
      <c r="K59" s="5"/>
      <c r="L59" s="50"/>
      <c r="M59" s="79"/>
      <c r="N59" s="95"/>
      <c r="P59" s="101" t="s">
        <v>65</v>
      </c>
      <c r="Q59" s="151">
        <f>Student_Sheet!C59</f>
        <v>0.09</v>
      </c>
      <c r="R59" s="97"/>
      <c r="S59" s="139"/>
      <c r="T59" s="149" t="s">
        <v>51</v>
      </c>
      <c r="U59" s="188">
        <f>IF(Student_Sheet!G59="","",Student_Sheet!G59)</f>
      </c>
      <c r="V59" s="148"/>
      <c r="W59" s="152"/>
      <c r="X59" s="102"/>
      <c r="Y59" s="102"/>
      <c r="Z59" s="141"/>
      <c r="AA59" s="97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</row>
    <row r="60" spans="2:41" ht="15.75">
      <c r="B60" s="10" t="s">
        <v>67</v>
      </c>
      <c r="C60" s="121">
        <f>Student_Sheet!C60</f>
        <v>49655</v>
      </c>
      <c r="D60" s="79"/>
      <c r="E60" s="49"/>
      <c r="F60" s="42" t="s">
        <v>52</v>
      </c>
      <c r="G60" s="59"/>
      <c r="H60" s="56"/>
      <c r="I60" s="60"/>
      <c r="J60" s="5"/>
      <c r="K60" s="5"/>
      <c r="L60" s="50"/>
      <c r="M60" s="79"/>
      <c r="N60" s="95"/>
      <c r="P60" s="101" t="s">
        <v>67</v>
      </c>
      <c r="Q60" s="121">
        <f>Student_Sheet!C60</f>
        <v>49655</v>
      </c>
      <c r="R60" s="97"/>
      <c r="S60" s="139"/>
      <c r="T60" s="149" t="s">
        <v>52</v>
      </c>
      <c r="U60" s="188">
        <f>IF(Student_Sheet!G60="","",Student_Sheet!G60)</f>
      </c>
      <c r="V60" s="148"/>
      <c r="W60" s="152"/>
      <c r="X60" s="102"/>
      <c r="Y60" s="102"/>
      <c r="Z60" s="141"/>
      <c r="AA60" s="97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</row>
    <row r="61" spans="2:41" ht="15.75">
      <c r="B61" s="10" t="s">
        <v>68</v>
      </c>
      <c r="C61" s="121">
        <f>Student_Sheet!C61</f>
        <v>4950</v>
      </c>
      <c r="D61" s="79"/>
      <c r="E61" s="49"/>
      <c r="F61" s="42" t="s">
        <v>53</v>
      </c>
      <c r="G61" s="59"/>
      <c r="H61" s="56"/>
      <c r="I61" s="60"/>
      <c r="J61" s="5"/>
      <c r="K61" s="5"/>
      <c r="L61" s="50"/>
      <c r="M61" s="79"/>
      <c r="N61" s="95"/>
      <c r="P61" s="101" t="s">
        <v>68</v>
      </c>
      <c r="Q61" s="121">
        <f>Student_Sheet!C61</f>
        <v>4950</v>
      </c>
      <c r="R61" s="97"/>
      <c r="S61" s="139"/>
      <c r="T61" s="149" t="s">
        <v>53</v>
      </c>
      <c r="U61" s="188">
        <f>IF(Student_Sheet!G61="","",Student_Sheet!G61)</f>
      </c>
      <c r="V61" s="148"/>
      <c r="W61" s="152"/>
      <c r="X61" s="102"/>
      <c r="Y61" s="102"/>
      <c r="Z61" s="141"/>
      <c r="AA61" s="97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</row>
    <row r="62" spans="2:41" ht="15.75">
      <c r="B62" s="10"/>
      <c r="C62" s="103"/>
      <c r="D62" s="79"/>
      <c r="E62" s="49"/>
      <c r="F62" s="42" t="s">
        <v>54</v>
      </c>
      <c r="G62" s="59"/>
      <c r="H62" s="56"/>
      <c r="I62" s="60"/>
      <c r="J62" s="5"/>
      <c r="K62" s="5"/>
      <c r="L62" s="50"/>
      <c r="M62" s="79"/>
      <c r="N62" s="95"/>
      <c r="P62" s="101"/>
      <c r="Q62" s="103"/>
      <c r="R62" s="97"/>
      <c r="S62" s="139"/>
      <c r="T62" s="149" t="s">
        <v>54</v>
      </c>
      <c r="U62" s="188">
        <f>IF(Student_Sheet!G62="","",Student_Sheet!G62)</f>
      </c>
      <c r="V62" s="148"/>
      <c r="W62" s="152"/>
      <c r="X62" s="102"/>
      <c r="Y62" s="102"/>
      <c r="Z62" s="141"/>
      <c r="AA62" s="97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</row>
    <row r="63" spans="2:41" ht="15.75">
      <c r="B63" s="223" t="s">
        <v>116</v>
      </c>
      <c r="C63" s="103"/>
      <c r="D63" s="79"/>
      <c r="E63" s="49"/>
      <c r="F63" s="42" t="s">
        <v>55</v>
      </c>
      <c r="G63" s="55"/>
      <c r="H63" s="61"/>
      <c r="I63" s="62"/>
      <c r="J63" s="5"/>
      <c r="K63" s="5"/>
      <c r="L63" s="50"/>
      <c r="M63" s="79"/>
      <c r="N63" s="95"/>
      <c r="P63" s="219" t="s">
        <v>76</v>
      </c>
      <c r="Q63" s="103"/>
      <c r="R63" s="97"/>
      <c r="S63" s="139"/>
      <c r="T63" s="149" t="s">
        <v>55</v>
      </c>
      <c r="U63" s="147"/>
      <c r="V63" s="183">
        <f>IF(Student_Sheet!H63="","",Student_Sheet!H63)</f>
      </c>
      <c r="W63" s="152"/>
      <c r="X63" s="102"/>
      <c r="Y63" s="102"/>
      <c r="Z63" s="141"/>
      <c r="AA63" s="97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</row>
    <row r="64" spans="2:41" ht="15.75">
      <c r="B64" s="10" t="s">
        <v>70</v>
      </c>
      <c r="C64" s="121">
        <f>Student_Sheet!C64</f>
        <v>20201</v>
      </c>
      <c r="D64" s="79"/>
      <c r="E64" s="49"/>
      <c r="F64" s="42" t="s">
        <v>56</v>
      </c>
      <c r="G64" s="55"/>
      <c r="H64" s="61"/>
      <c r="I64" s="62"/>
      <c r="J64" s="5"/>
      <c r="K64" s="5"/>
      <c r="L64" s="50"/>
      <c r="M64" s="79"/>
      <c r="N64" s="95"/>
      <c r="P64" s="101" t="s">
        <v>70</v>
      </c>
      <c r="Q64" s="121">
        <f>Student_Sheet!C64</f>
        <v>20201</v>
      </c>
      <c r="R64" s="97"/>
      <c r="S64" s="139"/>
      <c r="T64" s="149" t="s">
        <v>56</v>
      </c>
      <c r="U64" s="147"/>
      <c r="V64" s="183">
        <f>IF(Student_Sheet!H64="","",Student_Sheet!H64)</f>
      </c>
      <c r="W64" s="152"/>
      <c r="X64" s="102"/>
      <c r="Y64" s="102"/>
      <c r="Z64" s="141"/>
      <c r="AA64" s="97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</row>
    <row r="65" spans="2:41" ht="15.75">
      <c r="B65" s="10" t="s">
        <v>71</v>
      </c>
      <c r="C65" s="121">
        <f>Student_Sheet!C65</f>
        <v>15746</v>
      </c>
      <c r="D65" s="79"/>
      <c r="E65" s="49"/>
      <c r="F65" s="42" t="s">
        <v>57</v>
      </c>
      <c r="G65" s="55"/>
      <c r="H65" s="61"/>
      <c r="I65" s="62"/>
      <c r="J65" s="5"/>
      <c r="K65" s="5"/>
      <c r="L65" s="50"/>
      <c r="M65" s="79"/>
      <c r="N65" s="95"/>
      <c r="P65" s="101" t="s">
        <v>71</v>
      </c>
      <c r="Q65" s="121">
        <f>Student_Sheet!C65</f>
        <v>15746</v>
      </c>
      <c r="R65" s="97"/>
      <c r="S65" s="139"/>
      <c r="T65" s="149" t="s">
        <v>57</v>
      </c>
      <c r="U65" s="147"/>
      <c r="V65" s="183">
        <f>IF(Student_Sheet!H65="","",Student_Sheet!H65)</f>
      </c>
      <c r="W65" s="152"/>
      <c r="X65" s="102"/>
      <c r="Y65" s="102"/>
      <c r="Z65" s="141"/>
      <c r="AA65" s="97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</row>
    <row r="66" spans="2:41" ht="15.75">
      <c r="B66" s="10" t="s">
        <v>72</v>
      </c>
      <c r="C66" s="121">
        <f>Student_Sheet!C66</f>
        <v>1108</v>
      </c>
      <c r="D66" s="79"/>
      <c r="E66" s="49"/>
      <c r="F66" s="42" t="s">
        <v>58</v>
      </c>
      <c r="G66" s="55"/>
      <c r="H66" s="56"/>
      <c r="I66" s="61"/>
      <c r="J66" s="5"/>
      <c r="K66" s="5"/>
      <c r="L66" s="50"/>
      <c r="M66" s="79"/>
      <c r="N66" s="95"/>
      <c r="P66" s="101" t="s">
        <v>72</v>
      </c>
      <c r="Q66" s="121">
        <f>Student_Sheet!C66</f>
        <v>1108</v>
      </c>
      <c r="R66" s="97"/>
      <c r="S66" s="139"/>
      <c r="T66" s="149" t="s">
        <v>58</v>
      </c>
      <c r="U66" s="147"/>
      <c r="V66" s="148"/>
      <c r="W66" s="183">
        <f>IF(Student_Sheet!I66="","",Student_Sheet!I66)</f>
      </c>
      <c r="X66" s="102"/>
      <c r="Y66" s="102"/>
      <c r="Z66" s="141"/>
      <c r="AA66" s="97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</row>
    <row r="67" spans="2:41" ht="15.75">
      <c r="B67" s="10" t="s">
        <v>73</v>
      </c>
      <c r="C67" s="121">
        <f>Student_Sheet!C67</f>
        <v>275</v>
      </c>
      <c r="D67" s="79"/>
      <c r="E67" s="49"/>
      <c r="F67" s="42" t="s">
        <v>59</v>
      </c>
      <c r="G67" s="55"/>
      <c r="H67" s="56"/>
      <c r="I67" s="61"/>
      <c r="J67" s="5"/>
      <c r="K67" s="5"/>
      <c r="L67" s="50"/>
      <c r="M67" s="79"/>
      <c r="N67" s="95"/>
      <c r="P67" s="101" t="s">
        <v>73</v>
      </c>
      <c r="Q67" s="121">
        <f>Student_Sheet!C67</f>
        <v>275</v>
      </c>
      <c r="R67" s="97"/>
      <c r="S67" s="139"/>
      <c r="T67" s="149" t="s">
        <v>59</v>
      </c>
      <c r="U67" s="147"/>
      <c r="V67" s="148"/>
      <c r="W67" s="183">
        <f>IF(Student_Sheet!I67="","",Student_Sheet!I67)</f>
      </c>
      <c r="X67" s="102"/>
      <c r="Y67" s="102"/>
      <c r="Z67" s="141"/>
      <c r="AA67" s="97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</row>
    <row r="68" spans="2:41" ht="15.75">
      <c r="B68" s="10" t="s">
        <v>74</v>
      </c>
      <c r="C68" s="121">
        <f>Student_Sheet!C68</f>
        <v>240</v>
      </c>
      <c r="D68" s="79"/>
      <c r="E68" s="49"/>
      <c r="F68" s="222" t="s">
        <v>127</v>
      </c>
      <c r="G68" s="55"/>
      <c r="H68" s="56"/>
      <c r="I68" s="61"/>
      <c r="J68" s="5"/>
      <c r="K68" s="5"/>
      <c r="L68" s="50"/>
      <c r="M68" s="79"/>
      <c r="N68" s="95"/>
      <c r="P68" s="101" t="s">
        <v>74</v>
      </c>
      <c r="Q68" s="121">
        <f>Student_Sheet!C68</f>
        <v>240</v>
      </c>
      <c r="R68" s="97"/>
      <c r="S68" s="139"/>
      <c r="T68" s="222" t="s">
        <v>127</v>
      </c>
      <c r="U68" s="147"/>
      <c r="V68" s="148"/>
      <c r="W68" s="183">
        <f>IF(Student_Sheet!I68="","",Student_Sheet!I68)</f>
      </c>
      <c r="X68" s="102"/>
      <c r="Y68" s="102"/>
      <c r="Z68" s="141"/>
      <c r="AA68" s="97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</row>
    <row r="69" spans="2:41" ht="15.75">
      <c r="B69" s="10"/>
      <c r="C69" s="103"/>
      <c r="D69" s="79"/>
      <c r="E69" s="49"/>
      <c r="F69" s="44" t="s">
        <v>60</v>
      </c>
      <c r="G69" s="63"/>
      <c r="H69" s="64"/>
      <c r="I69" s="61"/>
      <c r="J69" s="5"/>
      <c r="K69" s="5"/>
      <c r="L69" s="50"/>
      <c r="M69" s="79"/>
      <c r="N69" s="95"/>
      <c r="P69" s="101"/>
      <c r="Q69" s="103"/>
      <c r="R69" s="97"/>
      <c r="S69" s="139"/>
      <c r="T69" s="153" t="s">
        <v>60</v>
      </c>
      <c r="U69" s="154"/>
      <c r="V69" s="155"/>
      <c r="W69" s="183">
        <f>IF(Student_Sheet!I69="","",Student_Sheet!I69)</f>
      </c>
      <c r="X69" s="102"/>
      <c r="Y69" s="102"/>
      <c r="Z69" s="141"/>
      <c r="AA69" s="97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</row>
    <row r="70" spans="2:41" ht="15.75">
      <c r="B70" s="10" t="s">
        <v>79</v>
      </c>
      <c r="C70" s="121">
        <f>Student_Sheet!C70</f>
        <v>0</v>
      </c>
      <c r="D70" s="79"/>
      <c r="E70" s="49"/>
      <c r="F70" s="39"/>
      <c r="G70" s="39"/>
      <c r="H70" s="40"/>
      <c r="I70" s="41"/>
      <c r="J70" s="5"/>
      <c r="K70" s="5"/>
      <c r="L70" s="50"/>
      <c r="M70" s="79"/>
      <c r="N70" s="95"/>
      <c r="P70" s="101" t="s">
        <v>79</v>
      </c>
      <c r="Q70" s="121">
        <f>Student_Sheet!C70</f>
        <v>0</v>
      </c>
      <c r="R70" s="97"/>
      <c r="S70" s="139"/>
      <c r="T70" s="156"/>
      <c r="U70" s="156"/>
      <c r="V70" s="157"/>
      <c r="W70" s="158"/>
      <c r="X70" s="102"/>
      <c r="Y70" s="102"/>
      <c r="Z70" s="141"/>
      <c r="AA70" s="97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</row>
    <row r="71" spans="2:41" ht="15.75">
      <c r="B71" s="223" t="s">
        <v>119</v>
      </c>
      <c r="C71" s="121">
        <f>Student_Sheet!C71</f>
        <v>0</v>
      </c>
      <c r="D71" s="79"/>
      <c r="E71" s="49"/>
      <c r="F71" s="43" t="s">
        <v>49</v>
      </c>
      <c r="G71" s="6"/>
      <c r="H71" s="40"/>
      <c r="I71" s="51"/>
      <c r="J71" s="5"/>
      <c r="K71" s="5"/>
      <c r="L71" s="50"/>
      <c r="M71" s="79"/>
      <c r="N71" s="95"/>
      <c r="P71" s="219" t="s">
        <v>119</v>
      </c>
      <c r="Q71" s="121">
        <f>Student_Sheet!C71</f>
        <v>0</v>
      </c>
      <c r="R71" s="97"/>
      <c r="S71" s="139"/>
      <c r="T71" s="159" t="s">
        <v>49</v>
      </c>
      <c r="U71" s="182">
        <f>IF(Student_Sheet!G71="","",Student_Sheet!G71)</f>
      </c>
      <c r="V71" s="157"/>
      <c r="W71" s="160"/>
      <c r="X71" s="102"/>
      <c r="Y71" s="102"/>
      <c r="Z71" s="141"/>
      <c r="AA71" s="97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</row>
    <row r="72" spans="2:41" ht="15.75">
      <c r="B72" s="10"/>
      <c r="C72" s="103"/>
      <c r="D72" s="79"/>
      <c r="E72" s="49"/>
      <c r="F72" s="43" t="s">
        <v>61</v>
      </c>
      <c r="G72" s="229"/>
      <c r="H72" s="41"/>
      <c r="I72" s="52"/>
      <c r="J72" s="5"/>
      <c r="K72" s="5"/>
      <c r="L72" s="50"/>
      <c r="M72" s="79"/>
      <c r="N72" s="95"/>
      <c r="P72" s="101"/>
      <c r="Q72" s="103"/>
      <c r="R72" s="97"/>
      <c r="S72" s="139"/>
      <c r="T72" s="159" t="s">
        <v>61</v>
      </c>
      <c r="U72" s="189">
        <f>IF(Student_Sheet!G72="","",Student_Sheet!G72)</f>
      </c>
      <c r="V72" s="158"/>
      <c r="W72" s="161"/>
      <c r="X72" s="102"/>
      <c r="Y72" s="102"/>
      <c r="Z72" s="141"/>
      <c r="AA72" s="97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</row>
    <row r="73" spans="2:41" ht="15.75">
      <c r="B73" s="10" t="s">
        <v>91</v>
      </c>
      <c r="C73" s="121">
        <f>Student_Sheet!C73</f>
        <v>10198</v>
      </c>
      <c r="D73" s="79"/>
      <c r="E73" s="53"/>
      <c r="F73" s="14"/>
      <c r="G73" s="14"/>
      <c r="H73" s="14"/>
      <c r="I73" s="14"/>
      <c r="J73" s="14"/>
      <c r="K73" s="14"/>
      <c r="L73" s="54"/>
      <c r="M73" s="79"/>
      <c r="P73" s="101" t="s">
        <v>91</v>
      </c>
      <c r="Q73" s="121">
        <f>Student_Sheet!C73</f>
        <v>10198</v>
      </c>
      <c r="R73" s="97"/>
      <c r="S73" s="162"/>
      <c r="T73" s="112"/>
      <c r="U73" s="112"/>
      <c r="V73" s="112"/>
      <c r="W73" s="112"/>
      <c r="X73" s="112"/>
      <c r="Y73" s="112"/>
      <c r="Z73" s="163"/>
      <c r="AA73" s="97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</row>
    <row r="74" spans="2:41" ht="15.75">
      <c r="B74" s="13" t="s">
        <v>93</v>
      </c>
      <c r="C74" s="121">
        <f>Student_Sheet!C74</f>
        <v>0</v>
      </c>
      <c r="D74" s="79"/>
      <c r="E74" s="8"/>
      <c r="F74" s="260" t="s">
        <v>62</v>
      </c>
      <c r="G74" s="260"/>
      <c r="H74" s="260"/>
      <c r="I74" s="260"/>
      <c r="J74" s="260"/>
      <c r="K74" s="260"/>
      <c r="L74" s="9"/>
      <c r="M74" s="79"/>
      <c r="P74" s="101" t="s">
        <v>93</v>
      </c>
      <c r="Q74" s="121">
        <f>Student_Sheet!C74</f>
        <v>0</v>
      </c>
      <c r="R74" s="97"/>
      <c r="S74" s="137"/>
      <c r="T74" s="233" t="s">
        <v>62</v>
      </c>
      <c r="U74" s="233"/>
      <c r="V74" s="233"/>
      <c r="W74" s="233"/>
      <c r="X74" s="233"/>
      <c r="Y74" s="233"/>
      <c r="Z74" s="138"/>
      <c r="AA74" s="97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</row>
    <row r="75" spans="2:27" ht="15.75">
      <c r="B75" s="79"/>
      <c r="C75" s="88"/>
      <c r="D75" s="79"/>
      <c r="E75" s="49"/>
      <c r="F75" s="5"/>
      <c r="G75" s="5"/>
      <c r="H75" s="5"/>
      <c r="I75" s="5"/>
      <c r="J75" s="5"/>
      <c r="K75" s="5"/>
      <c r="L75" s="50"/>
      <c r="M75" s="79"/>
      <c r="P75" s="101"/>
      <c r="Q75" s="103"/>
      <c r="R75" s="97"/>
      <c r="S75" s="139"/>
      <c r="T75" s="102"/>
      <c r="U75" s="102"/>
      <c r="V75" s="102"/>
      <c r="W75" s="102"/>
      <c r="X75" s="102"/>
      <c r="Y75" s="102"/>
      <c r="Z75" s="141"/>
      <c r="AA75" s="97"/>
    </row>
    <row r="76" spans="2:27" ht="15.75">
      <c r="B76" s="16" t="s">
        <v>101</v>
      </c>
      <c r="C76" s="18"/>
      <c r="D76" s="79"/>
      <c r="E76" s="49"/>
      <c r="F76" s="19" t="s">
        <v>63</v>
      </c>
      <c r="G76" s="29" t="s">
        <v>0</v>
      </c>
      <c r="H76" s="29" t="s">
        <v>1</v>
      </c>
      <c r="I76" s="29" t="s">
        <v>4</v>
      </c>
      <c r="J76" s="29" t="s">
        <v>2</v>
      </c>
      <c r="K76" s="29" t="s">
        <v>3</v>
      </c>
      <c r="L76" s="50"/>
      <c r="M76" s="79"/>
      <c r="P76" s="101" t="s">
        <v>101</v>
      </c>
      <c r="Q76" s="109"/>
      <c r="R76" s="97"/>
      <c r="S76" s="139"/>
      <c r="T76" s="105" t="s">
        <v>63</v>
      </c>
      <c r="U76" s="123" t="s">
        <v>0</v>
      </c>
      <c r="V76" s="123" t="s">
        <v>1</v>
      </c>
      <c r="W76" s="123" t="s">
        <v>4</v>
      </c>
      <c r="X76" s="123" t="s">
        <v>2</v>
      </c>
      <c r="Y76" s="123" t="s">
        <v>3</v>
      </c>
      <c r="Z76" s="141"/>
      <c r="AA76" s="97"/>
    </row>
    <row r="77" spans="2:27" ht="15.75">
      <c r="B77" s="261" t="s">
        <v>120</v>
      </c>
      <c r="C77" s="262"/>
      <c r="D77" s="79"/>
      <c r="E77" s="49"/>
      <c r="F77" s="28" t="s">
        <v>75</v>
      </c>
      <c r="G77" s="30"/>
      <c r="H77" s="31"/>
      <c r="I77" s="31"/>
      <c r="J77" s="31"/>
      <c r="K77" s="32"/>
      <c r="L77" s="50"/>
      <c r="M77" s="79"/>
      <c r="P77" s="238" t="s">
        <v>120</v>
      </c>
      <c r="Q77" s="239"/>
      <c r="R77" s="97"/>
      <c r="S77" s="139"/>
      <c r="T77" s="124" t="s">
        <v>75</v>
      </c>
      <c r="U77" s="125"/>
      <c r="V77" s="126"/>
      <c r="W77" s="126"/>
      <c r="X77" s="126"/>
      <c r="Y77" s="127"/>
      <c r="Z77" s="141"/>
      <c r="AA77" s="97"/>
    </row>
    <row r="78" spans="2:27" ht="15.75">
      <c r="B78" s="261"/>
      <c r="C78" s="262"/>
      <c r="D78" s="79"/>
      <c r="E78" s="49"/>
      <c r="F78" s="1" t="s">
        <v>64</v>
      </c>
      <c r="G78" s="71"/>
      <c r="H78" s="71"/>
      <c r="I78" s="71"/>
      <c r="J78" s="71"/>
      <c r="K78" s="71"/>
      <c r="L78" s="50"/>
      <c r="M78" s="79"/>
      <c r="P78" s="238"/>
      <c r="Q78" s="239"/>
      <c r="R78" s="97"/>
      <c r="S78" s="139"/>
      <c r="T78" s="108" t="s">
        <v>64</v>
      </c>
      <c r="U78" s="187">
        <f>IF(Student_Sheet!G78="","",Student_Sheet!G78)</f>
      </c>
      <c r="V78" s="187">
        <f>IF(Student_Sheet!H78="","",Student_Sheet!H78)</f>
      </c>
      <c r="W78" s="187">
        <f>IF(Student_Sheet!I78="","",Student_Sheet!I78)</f>
      </c>
      <c r="X78" s="187">
        <f>IF(Student_Sheet!J78="","",Student_Sheet!J78)</f>
      </c>
      <c r="Y78" s="187">
        <f>IF(Student_Sheet!K78="","",Student_Sheet!K78)</f>
      </c>
      <c r="Z78" s="141"/>
      <c r="AA78" s="97"/>
    </row>
    <row r="79" spans="2:27" ht="15.75">
      <c r="B79" s="219" t="s">
        <v>124</v>
      </c>
      <c r="C79" s="11"/>
      <c r="D79" s="79"/>
      <c r="E79" s="49"/>
      <c r="F79" s="1" t="s">
        <v>65</v>
      </c>
      <c r="G79" s="65"/>
      <c r="H79" s="65"/>
      <c r="I79" s="65"/>
      <c r="J79" s="65"/>
      <c r="K79" s="6"/>
      <c r="L79" s="50"/>
      <c r="M79" s="79"/>
      <c r="P79" s="219" t="s">
        <v>124</v>
      </c>
      <c r="Q79" s="109"/>
      <c r="R79" s="97"/>
      <c r="S79" s="139"/>
      <c r="T79" s="108" t="s">
        <v>65</v>
      </c>
      <c r="U79" s="190">
        <f>IF(Student_Sheet!G79="","",Student_Sheet!G79)</f>
      </c>
      <c r="V79" s="190">
        <f>IF(Student_Sheet!H79="","",Student_Sheet!H79)</f>
      </c>
      <c r="W79" s="190">
        <f>IF(Student_Sheet!I79="","",Student_Sheet!I79)</f>
      </c>
      <c r="X79" s="190">
        <f>IF(Student_Sheet!J79="","",Student_Sheet!J79)</f>
      </c>
      <c r="Y79" s="182">
        <f>IF(Student_Sheet!K79="","",Student_Sheet!K79)</f>
      </c>
      <c r="Z79" s="141"/>
      <c r="AA79" s="97"/>
    </row>
    <row r="80" spans="2:27" ht="15.75">
      <c r="B80" s="76" t="s">
        <v>102</v>
      </c>
      <c r="C80" s="11"/>
      <c r="D80" s="79"/>
      <c r="E80" s="49"/>
      <c r="F80" s="224" t="s">
        <v>118</v>
      </c>
      <c r="G80" s="227"/>
      <c r="H80" s="227"/>
      <c r="I80" s="227"/>
      <c r="J80" s="227"/>
      <c r="K80" s="20"/>
      <c r="L80" s="50"/>
      <c r="M80" s="79"/>
      <c r="P80" s="164" t="s">
        <v>102</v>
      </c>
      <c r="Q80" s="109"/>
      <c r="R80" s="97"/>
      <c r="S80" s="139"/>
      <c r="T80" s="108" t="s">
        <v>78</v>
      </c>
      <c r="U80" s="183">
        <f>IF(Student_Sheet!G80="","",Student_Sheet!G80)</f>
      </c>
      <c r="V80" s="183">
        <f>IF(Student_Sheet!H80="","",Student_Sheet!H80)</f>
      </c>
      <c r="W80" s="183">
        <f>IF(Student_Sheet!I80="","",Student_Sheet!I80)</f>
      </c>
      <c r="X80" s="183">
        <f>IF(Student_Sheet!J80="","",Student_Sheet!J80)</f>
      </c>
      <c r="Y80" s="183">
        <f>IF(Student_Sheet!K80="","",Student_Sheet!K80)</f>
      </c>
      <c r="Z80" s="141"/>
      <c r="AA80" s="97"/>
    </row>
    <row r="81" spans="2:27" ht="15.75">
      <c r="B81" s="76" t="s">
        <v>103</v>
      </c>
      <c r="C81" s="11"/>
      <c r="D81" s="79"/>
      <c r="E81" s="49"/>
      <c r="F81" s="67" t="s">
        <v>96</v>
      </c>
      <c r="G81" s="7"/>
      <c r="H81" s="7"/>
      <c r="I81" s="7"/>
      <c r="J81" s="7"/>
      <c r="K81" s="20"/>
      <c r="L81" s="50"/>
      <c r="M81" s="79"/>
      <c r="P81" s="164" t="s">
        <v>103</v>
      </c>
      <c r="Q81" s="109"/>
      <c r="R81" s="97"/>
      <c r="S81" s="139"/>
      <c r="T81" s="165" t="s">
        <v>96</v>
      </c>
      <c r="U81" s="166"/>
      <c r="V81" s="166"/>
      <c r="W81" s="166"/>
      <c r="X81" s="166"/>
      <c r="Y81" s="183">
        <f>IF(Student_Sheet!K81="","",Student_Sheet!K81)</f>
      </c>
      <c r="Z81" s="141"/>
      <c r="AA81" s="97"/>
    </row>
    <row r="82" spans="2:27" ht="15.75">
      <c r="B82" s="76" t="s">
        <v>104</v>
      </c>
      <c r="C82" s="11"/>
      <c r="D82" s="79"/>
      <c r="E82" s="49"/>
      <c r="F82" s="21" t="s">
        <v>66</v>
      </c>
      <c r="G82" s="7"/>
      <c r="H82" s="7"/>
      <c r="I82" s="7"/>
      <c r="J82" s="7"/>
      <c r="K82" s="20"/>
      <c r="L82" s="50"/>
      <c r="M82" s="79"/>
      <c r="P82" s="164" t="s">
        <v>104</v>
      </c>
      <c r="Q82" s="109"/>
      <c r="R82" s="97"/>
      <c r="S82" s="139"/>
      <c r="T82" s="167" t="s">
        <v>66</v>
      </c>
      <c r="U82" s="166"/>
      <c r="V82" s="166"/>
      <c r="W82" s="166"/>
      <c r="X82" s="166"/>
      <c r="Y82" s="183">
        <f>IF(Student_Sheet!K82="","",Student_Sheet!K82)</f>
      </c>
      <c r="Z82" s="141"/>
      <c r="AA82" s="97"/>
    </row>
    <row r="83" spans="2:27" ht="15.75">
      <c r="B83" s="76" t="s">
        <v>105</v>
      </c>
      <c r="C83" s="11"/>
      <c r="D83" s="79"/>
      <c r="E83" s="49"/>
      <c r="F83" s="1" t="s">
        <v>69</v>
      </c>
      <c r="G83" s="66"/>
      <c r="H83" s="66"/>
      <c r="I83" s="66"/>
      <c r="J83" s="66"/>
      <c r="K83" s="37"/>
      <c r="L83" s="50"/>
      <c r="M83" s="79"/>
      <c r="P83" s="164" t="s">
        <v>105</v>
      </c>
      <c r="Q83" s="109"/>
      <c r="R83" s="97"/>
      <c r="S83" s="139"/>
      <c r="T83" s="108" t="s">
        <v>69</v>
      </c>
      <c r="U83" s="168"/>
      <c r="V83" s="168"/>
      <c r="W83" s="168"/>
      <c r="X83" s="168"/>
      <c r="Y83" s="183">
        <f>IF(Student_Sheet!K83="","",Student_Sheet!K83)</f>
      </c>
      <c r="Z83" s="141"/>
      <c r="AA83" s="97"/>
    </row>
    <row r="84" spans="2:27" ht="15.75">
      <c r="B84" s="76" t="s">
        <v>106</v>
      </c>
      <c r="C84" s="11"/>
      <c r="D84" s="79"/>
      <c r="E84" s="49"/>
      <c r="F84" s="10"/>
      <c r="G84" s="66"/>
      <c r="H84" s="66"/>
      <c r="I84" s="66"/>
      <c r="J84" s="66"/>
      <c r="K84" s="68"/>
      <c r="L84" s="50"/>
      <c r="M84" s="79"/>
      <c r="P84" s="164" t="s">
        <v>106</v>
      </c>
      <c r="Q84" s="109"/>
      <c r="R84" s="97"/>
      <c r="S84" s="139"/>
      <c r="T84" s="101"/>
      <c r="U84" s="168"/>
      <c r="V84" s="168"/>
      <c r="W84" s="168"/>
      <c r="X84" s="168"/>
      <c r="Y84" s="169"/>
      <c r="Z84" s="141"/>
      <c r="AA84" s="97"/>
    </row>
    <row r="85" spans="2:27" ht="15.75">
      <c r="B85" s="76" t="s">
        <v>107</v>
      </c>
      <c r="C85" s="11"/>
      <c r="D85" s="79"/>
      <c r="E85" s="49"/>
      <c r="F85" s="1" t="s">
        <v>76</v>
      </c>
      <c r="G85" s="66"/>
      <c r="H85" s="66"/>
      <c r="I85" s="66"/>
      <c r="J85" s="66"/>
      <c r="K85" s="69"/>
      <c r="L85" s="50"/>
      <c r="M85" s="79"/>
      <c r="P85" s="164" t="s">
        <v>107</v>
      </c>
      <c r="Q85" s="109"/>
      <c r="R85" s="97"/>
      <c r="S85" s="139"/>
      <c r="T85" s="108" t="s">
        <v>76</v>
      </c>
      <c r="U85" s="168"/>
      <c r="V85" s="168"/>
      <c r="W85" s="168"/>
      <c r="X85" s="168"/>
      <c r="Y85" s="122"/>
      <c r="Z85" s="141"/>
      <c r="AA85" s="97"/>
    </row>
    <row r="86" spans="2:27" ht="15.75">
      <c r="B86" s="77" t="s">
        <v>108</v>
      </c>
      <c r="C86" s="15"/>
      <c r="D86" s="79"/>
      <c r="E86" s="49"/>
      <c r="F86" s="1" t="s">
        <v>70</v>
      </c>
      <c r="G86" s="66"/>
      <c r="H86" s="66"/>
      <c r="I86" s="66"/>
      <c r="J86" s="66"/>
      <c r="K86" s="37"/>
      <c r="L86" s="50"/>
      <c r="M86" s="79"/>
      <c r="P86" s="170" t="s">
        <v>108</v>
      </c>
      <c r="Q86" s="113"/>
      <c r="R86" s="97"/>
      <c r="S86" s="139"/>
      <c r="T86" s="108" t="s">
        <v>70</v>
      </c>
      <c r="U86" s="168"/>
      <c r="V86" s="168"/>
      <c r="W86" s="168"/>
      <c r="X86" s="168"/>
      <c r="Y86" s="183">
        <f>IF(Student_Sheet!K86="","",Student_Sheet!K86)</f>
      </c>
      <c r="Z86" s="141"/>
      <c r="AA86" s="97"/>
    </row>
    <row r="87" spans="2:27" ht="15.75">
      <c r="B87" s="82"/>
      <c r="C87" s="82"/>
      <c r="D87" s="79"/>
      <c r="E87" s="49"/>
      <c r="F87" s="1" t="s">
        <v>71</v>
      </c>
      <c r="G87" s="7"/>
      <c r="H87" s="7"/>
      <c r="I87" s="7"/>
      <c r="J87" s="7"/>
      <c r="K87" s="20"/>
      <c r="L87" s="50"/>
      <c r="M87" s="79"/>
      <c r="P87" s="97"/>
      <c r="Q87" s="97"/>
      <c r="R87" s="97"/>
      <c r="S87" s="139"/>
      <c r="T87" s="108" t="s">
        <v>71</v>
      </c>
      <c r="U87" s="166"/>
      <c r="V87" s="166"/>
      <c r="W87" s="166"/>
      <c r="X87" s="166"/>
      <c r="Y87" s="183">
        <f>IF(Student_Sheet!K87="","",Student_Sheet!K87)</f>
      </c>
      <c r="Z87" s="141"/>
      <c r="AA87" s="97"/>
    </row>
    <row r="88" spans="2:27" ht="15" customHeight="1">
      <c r="B88" s="263" t="s">
        <v>111</v>
      </c>
      <c r="C88" s="263"/>
      <c r="D88" s="79"/>
      <c r="E88" s="49"/>
      <c r="F88" s="1" t="s">
        <v>72</v>
      </c>
      <c r="G88" s="7"/>
      <c r="H88" s="7"/>
      <c r="I88" s="7"/>
      <c r="J88" s="7"/>
      <c r="K88" s="20"/>
      <c r="L88" s="50"/>
      <c r="M88" s="79"/>
      <c r="P88" s="245" t="s">
        <v>111</v>
      </c>
      <c r="Q88" s="246"/>
      <c r="R88" s="97"/>
      <c r="S88" s="139"/>
      <c r="T88" s="108" t="s">
        <v>72</v>
      </c>
      <c r="U88" s="166"/>
      <c r="V88" s="166"/>
      <c r="W88" s="166"/>
      <c r="X88" s="166"/>
      <c r="Y88" s="183">
        <f>IF(Student_Sheet!K88="","",Student_Sheet!K88)</f>
      </c>
      <c r="Z88" s="141"/>
      <c r="AA88" s="97"/>
    </row>
    <row r="89" spans="2:27" ht="15.75">
      <c r="B89" s="263"/>
      <c r="C89" s="263"/>
      <c r="E89" s="49"/>
      <c r="F89" s="1" t="s">
        <v>73</v>
      </c>
      <c r="G89" s="7"/>
      <c r="H89" s="7"/>
      <c r="I89" s="7"/>
      <c r="J89" s="7"/>
      <c r="K89" s="20"/>
      <c r="L89" s="50"/>
      <c r="M89" s="79"/>
      <c r="P89" s="247"/>
      <c r="Q89" s="248"/>
      <c r="S89" s="139"/>
      <c r="T89" s="108" t="s">
        <v>73</v>
      </c>
      <c r="U89" s="166"/>
      <c r="V89" s="166"/>
      <c r="W89" s="166"/>
      <c r="X89" s="166"/>
      <c r="Y89" s="183">
        <f>IF(Student_Sheet!K89="","",Student_Sheet!K89)</f>
      </c>
      <c r="Z89" s="141"/>
      <c r="AA89" s="97"/>
    </row>
    <row r="90" spans="2:27" ht="15.75">
      <c r="B90" s="263"/>
      <c r="C90" s="263"/>
      <c r="E90" s="49"/>
      <c r="F90" s="1" t="s">
        <v>74</v>
      </c>
      <c r="G90" s="7"/>
      <c r="H90" s="7"/>
      <c r="I90" s="7"/>
      <c r="J90" s="7"/>
      <c r="K90" s="20"/>
      <c r="L90" s="50"/>
      <c r="M90" s="79"/>
      <c r="P90" s="171"/>
      <c r="Q90" s="171"/>
      <c r="S90" s="139"/>
      <c r="T90" s="108" t="s">
        <v>74</v>
      </c>
      <c r="U90" s="166"/>
      <c r="V90" s="166"/>
      <c r="W90" s="166"/>
      <c r="X90" s="166"/>
      <c r="Y90" s="183">
        <f>IF(Student_Sheet!K90="","",Student_Sheet!K90)</f>
      </c>
      <c r="Z90" s="141"/>
      <c r="AA90" s="97"/>
    </row>
    <row r="91" spans="5:27" ht="15.75">
      <c r="E91" s="49"/>
      <c r="F91" s="1" t="s">
        <v>95</v>
      </c>
      <c r="G91" s="70"/>
      <c r="H91" s="70"/>
      <c r="I91" s="70"/>
      <c r="J91" s="70"/>
      <c r="K91" s="37"/>
      <c r="L91" s="50"/>
      <c r="M91" s="79"/>
      <c r="S91" s="139"/>
      <c r="T91" s="108" t="s">
        <v>95</v>
      </c>
      <c r="U91" s="172"/>
      <c r="V91" s="172"/>
      <c r="W91" s="172"/>
      <c r="X91" s="172"/>
      <c r="Y91" s="183">
        <f>IF(Student_Sheet!K91="","",Student_Sheet!K91)</f>
      </c>
      <c r="Z91" s="141"/>
      <c r="AA91" s="97"/>
    </row>
    <row r="92" spans="5:27" ht="15.75">
      <c r="E92" s="49"/>
      <c r="F92" s="1" t="s">
        <v>88</v>
      </c>
      <c r="G92" s="70"/>
      <c r="H92" s="70"/>
      <c r="I92" s="70"/>
      <c r="J92" s="70"/>
      <c r="K92" s="37"/>
      <c r="L92" s="50"/>
      <c r="M92" s="79"/>
      <c r="S92" s="139"/>
      <c r="T92" s="108" t="s">
        <v>88</v>
      </c>
      <c r="U92" s="172"/>
      <c r="V92" s="172"/>
      <c r="W92" s="172"/>
      <c r="X92" s="172"/>
      <c r="Y92" s="183">
        <f>IF(Student_Sheet!K92="","",Student_Sheet!K92)</f>
      </c>
      <c r="Z92" s="141"/>
      <c r="AA92" s="97"/>
    </row>
    <row r="93" spans="5:26" ht="15">
      <c r="E93" s="53"/>
      <c r="F93" s="72"/>
      <c r="G93" s="72"/>
      <c r="H93" s="72"/>
      <c r="I93" s="72"/>
      <c r="J93" s="72"/>
      <c r="K93" s="72"/>
      <c r="L93" s="54"/>
      <c r="S93" s="162"/>
      <c r="T93" s="173"/>
      <c r="U93" s="173"/>
      <c r="V93" s="173"/>
      <c r="W93" s="173"/>
      <c r="X93" s="173"/>
      <c r="Y93" s="173"/>
      <c r="Z93" s="163"/>
    </row>
    <row r="94" spans="5:26" ht="15.75">
      <c r="E94" s="49"/>
      <c r="F94" s="259" t="s">
        <v>77</v>
      </c>
      <c r="G94" s="259"/>
      <c r="H94" s="259"/>
      <c r="I94" s="50"/>
      <c r="J94" s="83"/>
      <c r="K94" s="84"/>
      <c r="L94" s="83"/>
      <c r="S94" s="139"/>
      <c r="T94" s="258" t="s">
        <v>77</v>
      </c>
      <c r="U94" s="258"/>
      <c r="V94" s="258"/>
      <c r="W94" s="141"/>
      <c r="X94" s="100"/>
      <c r="Y94" s="174"/>
      <c r="Z94" s="100"/>
    </row>
    <row r="95" spans="5:26" ht="15.75">
      <c r="E95" s="10"/>
      <c r="F95" s="5"/>
      <c r="G95" s="5"/>
      <c r="H95" s="5"/>
      <c r="I95" s="11"/>
      <c r="J95" s="82"/>
      <c r="K95" s="82"/>
      <c r="L95" s="82"/>
      <c r="S95" s="101"/>
      <c r="T95" s="102"/>
      <c r="U95" s="102"/>
      <c r="V95" s="102"/>
      <c r="W95" s="109"/>
      <c r="X95" s="104"/>
      <c r="Y95" s="104"/>
      <c r="Z95" s="104"/>
    </row>
    <row r="96" spans="5:26" ht="15.75">
      <c r="E96" s="10"/>
      <c r="F96" s="19" t="s">
        <v>109</v>
      </c>
      <c r="G96" s="17"/>
      <c r="H96" s="18"/>
      <c r="I96" s="11"/>
      <c r="J96" s="82"/>
      <c r="K96" s="82"/>
      <c r="L96" s="82"/>
      <c r="S96" s="101"/>
      <c r="T96" s="105" t="s">
        <v>109</v>
      </c>
      <c r="U96" s="175"/>
      <c r="V96" s="99"/>
      <c r="W96" s="109"/>
      <c r="X96" s="104"/>
      <c r="Y96" s="104"/>
      <c r="Z96" s="104"/>
    </row>
    <row r="97" spans="5:26" ht="15.75">
      <c r="E97" s="10"/>
      <c r="F97" s="10"/>
      <c r="G97" s="5"/>
      <c r="H97" s="11"/>
      <c r="I97" s="11"/>
      <c r="J97" s="82"/>
      <c r="K97" s="82"/>
      <c r="L97" s="82"/>
      <c r="S97" s="101"/>
      <c r="T97" s="101"/>
      <c r="U97" s="102"/>
      <c r="V97" s="109"/>
      <c r="W97" s="109"/>
      <c r="X97" s="104"/>
      <c r="Y97" s="104"/>
      <c r="Z97" s="104"/>
    </row>
    <row r="98" spans="5:26" ht="15.75">
      <c r="E98" s="10"/>
      <c r="F98" s="1" t="s">
        <v>80</v>
      </c>
      <c r="G98" s="5"/>
      <c r="H98" s="3"/>
      <c r="I98" s="11"/>
      <c r="J98" s="82"/>
      <c r="K98" s="82"/>
      <c r="L98" s="82"/>
      <c r="S98" s="101"/>
      <c r="T98" s="108" t="s">
        <v>80</v>
      </c>
      <c r="U98" s="102"/>
      <c r="V98" s="183">
        <f>IF(Student_Sheet!H98="","",Student_Sheet!H98)</f>
      </c>
      <c r="W98" s="109"/>
      <c r="X98" s="104"/>
      <c r="Y98" s="104"/>
      <c r="Z98" s="104"/>
    </row>
    <row r="99" spans="5:26" ht="15.75">
      <c r="E99" s="10"/>
      <c r="F99" s="22" t="s">
        <v>81</v>
      </c>
      <c r="G99" s="5"/>
      <c r="H99" s="11"/>
      <c r="I99" s="11"/>
      <c r="J99" s="82"/>
      <c r="K99" s="82"/>
      <c r="L99" s="82"/>
      <c r="S99" s="101"/>
      <c r="T99" s="128" t="s">
        <v>81</v>
      </c>
      <c r="U99" s="102"/>
      <c r="V99" s="109"/>
      <c r="W99" s="109"/>
      <c r="X99" s="104"/>
      <c r="Y99" s="104"/>
      <c r="Z99" s="104"/>
    </row>
    <row r="100" spans="5:26" ht="15.75">
      <c r="E100" s="10"/>
      <c r="F100" s="1" t="s">
        <v>82</v>
      </c>
      <c r="G100" s="3"/>
      <c r="H100" s="11"/>
      <c r="I100" s="11"/>
      <c r="J100" s="82"/>
      <c r="K100" s="82"/>
      <c r="L100" s="82"/>
      <c r="S100" s="101"/>
      <c r="T100" s="108" t="s">
        <v>82</v>
      </c>
      <c r="U100" s="183">
        <f>IF(Student_Sheet!G100="","",Student_Sheet!G100)</f>
      </c>
      <c r="V100" s="109"/>
      <c r="W100" s="109"/>
      <c r="X100" s="104"/>
      <c r="Y100" s="104"/>
      <c r="Z100" s="104"/>
    </row>
    <row r="101" spans="5:26" ht="15.75">
      <c r="E101" s="10"/>
      <c r="F101" s="1" t="s">
        <v>60</v>
      </c>
      <c r="G101" s="3"/>
      <c r="H101" s="11"/>
      <c r="I101" s="11"/>
      <c r="J101" s="82"/>
      <c r="K101" s="82"/>
      <c r="L101" s="82"/>
      <c r="S101" s="101"/>
      <c r="T101" s="108" t="s">
        <v>60</v>
      </c>
      <c r="U101" s="183">
        <f>IF(Student_Sheet!G101="","",Student_Sheet!G101)</f>
      </c>
      <c r="V101" s="109"/>
      <c r="W101" s="109"/>
      <c r="X101" s="104"/>
      <c r="Y101" s="104"/>
      <c r="Z101" s="104"/>
    </row>
    <row r="102" spans="5:26" ht="15.75">
      <c r="E102" s="10"/>
      <c r="F102" s="1" t="s">
        <v>84</v>
      </c>
      <c r="G102" s="3"/>
      <c r="H102" s="11"/>
      <c r="I102" s="11"/>
      <c r="J102" s="82"/>
      <c r="K102" s="82"/>
      <c r="L102" s="82"/>
      <c r="S102" s="101"/>
      <c r="T102" s="108" t="s">
        <v>84</v>
      </c>
      <c r="U102" s="183">
        <f>IF(Student_Sheet!G102="","",Student_Sheet!G102)</f>
      </c>
      <c r="V102" s="109"/>
      <c r="W102" s="109"/>
      <c r="X102" s="104"/>
      <c r="Y102" s="104"/>
      <c r="Z102" s="104"/>
    </row>
    <row r="103" spans="5:26" ht="15.75">
      <c r="E103" s="10"/>
      <c r="F103" s="1" t="s">
        <v>83</v>
      </c>
      <c r="G103" s="3"/>
      <c r="H103" s="11"/>
      <c r="I103" s="11"/>
      <c r="J103" s="82"/>
      <c r="K103" s="82"/>
      <c r="L103" s="82"/>
      <c r="S103" s="101"/>
      <c r="T103" s="108" t="s">
        <v>83</v>
      </c>
      <c r="U103" s="183">
        <f>IF(Student_Sheet!G103="","",Student_Sheet!G103)</f>
      </c>
      <c r="V103" s="109"/>
      <c r="W103" s="109"/>
      <c r="X103" s="104"/>
      <c r="Y103" s="104"/>
      <c r="Z103" s="104"/>
    </row>
    <row r="104" spans="5:26" ht="15.75">
      <c r="E104" s="10"/>
      <c r="F104" s="1" t="s">
        <v>81</v>
      </c>
      <c r="G104" s="5"/>
      <c r="H104" s="3"/>
      <c r="I104" s="12"/>
      <c r="J104" s="82"/>
      <c r="K104" s="82"/>
      <c r="L104" s="82"/>
      <c r="S104" s="101"/>
      <c r="T104" s="108" t="s">
        <v>81</v>
      </c>
      <c r="U104" s="102"/>
      <c r="V104" s="183">
        <f>IF(Student_Sheet!H104="","",Student_Sheet!H104)</f>
      </c>
      <c r="W104" s="103"/>
      <c r="X104" s="104"/>
      <c r="Y104" s="104"/>
      <c r="Z104" s="104"/>
    </row>
    <row r="105" spans="5:26" ht="15.75">
      <c r="E105" s="10"/>
      <c r="F105" s="1" t="s">
        <v>89</v>
      </c>
      <c r="G105" s="5"/>
      <c r="H105" s="3"/>
      <c r="I105" s="74"/>
      <c r="J105" s="82"/>
      <c r="K105" s="82"/>
      <c r="L105" s="82"/>
      <c r="S105" s="101"/>
      <c r="T105" s="108" t="s">
        <v>89</v>
      </c>
      <c r="U105" s="102"/>
      <c r="V105" s="183">
        <f>IF(Student_Sheet!H105="","",Student_Sheet!H105)</f>
      </c>
      <c r="W105" s="176"/>
      <c r="X105" s="104"/>
      <c r="Y105" s="104"/>
      <c r="Z105" s="104"/>
    </row>
    <row r="106" spans="5:26" ht="15.75">
      <c r="E106" s="10"/>
      <c r="F106" s="1" t="s">
        <v>85</v>
      </c>
      <c r="G106" s="5"/>
      <c r="H106" s="11"/>
      <c r="I106" s="11"/>
      <c r="J106" s="82"/>
      <c r="K106" s="82"/>
      <c r="L106" s="82"/>
      <c r="S106" s="101"/>
      <c r="T106" s="108" t="s">
        <v>85</v>
      </c>
      <c r="U106" s="102"/>
      <c r="V106" s="109"/>
      <c r="W106" s="109"/>
      <c r="X106" s="104"/>
      <c r="Y106" s="104"/>
      <c r="Z106" s="104"/>
    </row>
    <row r="107" spans="5:26" ht="15.75">
      <c r="E107" s="10"/>
      <c r="F107" s="1" t="s">
        <v>86</v>
      </c>
      <c r="G107" s="3"/>
      <c r="H107" s="11"/>
      <c r="I107" s="11"/>
      <c r="J107" s="82"/>
      <c r="K107" s="82"/>
      <c r="L107" s="82"/>
      <c r="S107" s="101"/>
      <c r="T107" s="108" t="s">
        <v>86</v>
      </c>
      <c r="U107" s="183">
        <f>IF(Student_Sheet!G107="","",Student_Sheet!G107)</f>
      </c>
      <c r="V107" s="109"/>
      <c r="W107" s="109"/>
      <c r="X107" s="104"/>
      <c r="Y107" s="104"/>
      <c r="Z107" s="104"/>
    </row>
    <row r="108" spans="5:26" ht="15.75">
      <c r="E108" s="10"/>
      <c r="F108" s="1" t="s">
        <v>87</v>
      </c>
      <c r="G108" s="3"/>
      <c r="H108" s="11"/>
      <c r="I108" s="11"/>
      <c r="J108" s="82"/>
      <c r="K108" s="82"/>
      <c r="L108" s="82"/>
      <c r="S108" s="101"/>
      <c r="T108" s="108" t="s">
        <v>87</v>
      </c>
      <c r="U108" s="183">
        <f>IF(Student_Sheet!G108="","",Student_Sheet!G108)</f>
      </c>
      <c r="V108" s="109"/>
      <c r="W108" s="109"/>
      <c r="X108" s="104"/>
      <c r="Y108" s="104"/>
      <c r="Z108" s="104"/>
    </row>
    <row r="109" spans="5:26" ht="15.75">
      <c r="E109" s="10"/>
      <c r="F109" s="1" t="s">
        <v>88</v>
      </c>
      <c r="G109" s="5"/>
      <c r="H109" s="3"/>
      <c r="I109" s="11"/>
      <c r="J109" s="82"/>
      <c r="K109" s="82"/>
      <c r="L109" s="82"/>
      <c r="S109" s="101"/>
      <c r="T109" s="108" t="s">
        <v>88</v>
      </c>
      <c r="U109" s="102"/>
      <c r="V109" s="183">
        <f>IF(Student_Sheet!H109="","",Student_Sheet!H109)</f>
      </c>
      <c r="W109" s="109"/>
      <c r="X109" s="104"/>
      <c r="Y109" s="104"/>
      <c r="Z109" s="104"/>
    </row>
    <row r="110" spans="5:26" ht="15.75">
      <c r="E110" s="10"/>
      <c r="F110" s="1" t="s">
        <v>90</v>
      </c>
      <c r="G110" s="5"/>
      <c r="H110" s="3"/>
      <c r="I110" s="11"/>
      <c r="J110" s="82"/>
      <c r="K110" s="82"/>
      <c r="L110" s="82"/>
      <c r="S110" s="101"/>
      <c r="T110" s="108" t="s">
        <v>90</v>
      </c>
      <c r="U110" s="102"/>
      <c r="V110" s="183">
        <f>IF(Student_Sheet!H110="","",Student_Sheet!H110)</f>
      </c>
      <c r="W110" s="109"/>
      <c r="X110" s="104"/>
      <c r="Y110" s="104"/>
      <c r="Z110" s="104"/>
    </row>
    <row r="111" spans="5:26" ht="15.75">
      <c r="E111" s="10"/>
      <c r="F111" s="1" t="s">
        <v>91</v>
      </c>
      <c r="G111" s="5"/>
      <c r="H111" s="3"/>
      <c r="I111" s="11"/>
      <c r="J111" s="82"/>
      <c r="K111" s="82"/>
      <c r="L111" s="82"/>
      <c r="S111" s="101"/>
      <c r="T111" s="108" t="s">
        <v>91</v>
      </c>
      <c r="U111" s="102"/>
      <c r="V111" s="183">
        <f>IF(Student_Sheet!H111="","",Student_Sheet!H111)</f>
      </c>
      <c r="W111" s="109"/>
      <c r="X111" s="104"/>
      <c r="Y111" s="104"/>
      <c r="Z111" s="104"/>
    </row>
    <row r="112" spans="5:26" ht="15.75">
      <c r="E112" s="10"/>
      <c r="F112" s="1" t="s">
        <v>92</v>
      </c>
      <c r="G112" s="5"/>
      <c r="H112" s="3"/>
      <c r="I112" s="11"/>
      <c r="J112" s="82"/>
      <c r="K112" s="82"/>
      <c r="L112" s="82"/>
      <c r="S112" s="101"/>
      <c r="T112" s="108" t="s">
        <v>92</v>
      </c>
      <c r="U112" s="102"/>
      <c r="V112" s="183">
        <f>IF(Student_Sheet!H112="","",Student_Sheet!H112)</f>
      </c>
      <c r="W112" s="109"/>
      <c r="X112" s="104"/>
      <c r="Y112" s="104"/>
      <c r="Z112" s="104"/>
    </row>
    <row r="113" spans="5:26" ht="15.75">
      <c r="E113" s="10"/>
      <c r="F113" s="1" t="s">
        <v>93</v>
      </c>
      <c r="G113" s="5"/>
      <c r="H113" s="3"/>
      <c r="I113" s="11"/>
      <c r="J113" s="82"/>
      <c r="K113" s="82"/>
      <c r="L113" s="82"/>
      <c r="S113" s="101"/>
      <c r="T113" s="108" t="s">
        <v>93</v>
      </c>
      <c r="U113" s="102"/>
      <c r="V113" s="183">
        <f>IF(Student_Sheet!H113="","",Student_Sheet!H113)</f>
      </c>
      <c r="W113" s="109"/>
      <c r="X113" s="104"/>
      <c r="Y113" s="104"/>
      <c r="Z113" s="104"/>
    </row>
    <row r="114" spans="5:26" ht="15.75">
      <c r="E114" s="10"/>
      <c r="F114" s="1" t="s">
        <v>94</v>
      </c>
      <c r="G114" s="14"/>
      <c r="H114" s="3"/>
      <c r="I114" s="74"/>
      <c r="J114" s="82"/>
      <c r="K114" s="82"/>
      <c r="L114" s="82"/>
      <c r="S114" s="101"/>
      <c r="T114" s="108" t="s">
        <v>94</v>
      </c>
      <c r="U114" s="112"/>
      <c r="V114" s="183">
        <f>IF(Student_Sheet!H114="","",Student_Sheet!H114)</f>
      </c>
      <c r="W114" s="176"/>
      <c r="X114" s="104"/>
      <c r="Y114" s="104"/>
      <c r="Z114" s="104"/>
    </row>
    <row r="115" spans="5:26" ht="15.75">
      <c r="E115" s="10"/>
      <c r="F115" s="5"/>
      <c r="G115" s="5"/>
      <c r="H115" s="5"/>
      <c r="I115" s="11"/>
      <c r="J115" s="82"/>
      <c r="K115" s="82"/>
      <c r="L115" s="82"/>
      <c r="S115" s="101"/>
      <c r="T115" s="102"/>
      <c r="U115" s="102"/>
      <c r="V115" s="102"/>
      <c r="W115" s="109"/>
      <c r="X115" s="104"/>
      <c r="Y115" s="104"/>
      <c r="Z115" s="104"/>
    </row>
    <row r="116" spans="5:26" ht="15.75">
      <c r="E116" s="13"/>
      <c r="F116" s="14"/>
      <c r="G116" s="14"/>
      <c r="H116" s="14"/>
      <c r="I116" s="15"/>
      <c r="J116" s="82"/>
      <c r="K116" s="82"/>
      <c r="L116" s="82"/>
      <c r="S116" s="111"/>
      <c r="T116" s="112"/>
      <c r="U116" s="112"/>
      <c r="V116" s="112"/>
      <c r="W116" s="113"/>
      <c r="X116" s="104"/>
      <c r="Y116" s="104"/>
      <c r="Z116" s="104"/>
    </row>
    <row r="117" spans="5:26" ht="16.5" thickBot="1">
      <c r="E117" s="79"/>
      <c r="F117" s="79"/>
      <c r="G117" s="79"/>
      <c r="H117" s="79"/>
      <c r="I117" s="79"/>
      <c r="J117" s="82"/>
      <c r="K117" s="82"/>
      <c r="L117" s="82"/>
      <c r="S117" s="97"/>
      <c r="T117" s="97"/>
      <c r="U117" s="97"/>
      <c r="V117" s="97"/>
      <c r="W117" s="97"/>
      <c r="X117" s="104"/>
      <c r="Y117" s="104"/>
      <c r="Z117" s="104"/>
    </row>
    <row r="118" spans="5:29" ht="15.75">
      <c r="E118" s="79"/>
      <c r="F118" s="79"/>
      <c r="G118" s="79"/>
      <c r="H118" s="79"/>
      <c r="I118" s="79"/>
      <c r="J118" s="82"/>
      <c r="K118" s="82"/>
      <c r="L118" s="82"/>
      <c r="P118" s="249" t="s">
        <v>112</v>
      </c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51"/>
    </row>
    <row r="119" spans="5:29" ht="15.75">
      <c r="E119" s="79"/>
      <c r="F119" s="79"/>
      <c r="G119" s="79"/>
      <c r="H119" s="79"/>
      <c r="I119" s="79"/>
      <c r="J119" s="82"/>
      <c r="K119" s="82"/>
      <c r="L119" s="82"/>
      <c r="P119" s="252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4"/>
    </row>
    <row r="120" spans="5:29" ht="16.5" thickBot="1">
      <c r="E120" s="79"/>
      <c r="F120" s="79"/>
      <c r="G120" s="79"/>
      <c r="H120" s="79"/>
      <c r="I120" s="79"/>
      <c r="J120" s="82"/>
      <c r="K120" s="82"/>
      <c r="L120" s="82"/>
      <c r="P120" s="255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7"/>
    </row>
    <row r="121" spans="5:29" ht="15.75">
      <c r="E121" s="79"/>
      <c r="F121" s="79"/>
      <c r="G121" s="79"/>
      <c r="H121" s="79"/>
      <c r="I121" s="79"/>
      <c r="J121" s="82"/>
      <c r="K121" s="82"/>
      <c r="L121" s="82"/>
      <c r="P121" s="205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7"/>
    </row>
    <row r="122" spans="5:29" ht="15.75">
      <c r="E122" s="79"/>
      <c r="F122" s="79"/>
      <c r="G122" s="79"/>
      <c r="H122" s="79"/>
      <c r="I122" s="79"/>
      <c r="J122" s="82"/>
      <c r="K122" s="82"/>
      <c r="L122" s="82"/>
      <c r="P122" s="208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10"/>
    </row>
    <row r="123" spans="5:29" ht="15.75">
      <c r="E123" s="79"/>
      <c r="F123" s="79"/>
      <c r="G123" s="79"/>
      <c r="H123" s="79"/>
      <c r="I123" s="79"/>
      <c r="J123" s="82"/>
      <c r="K123" s="82"/>
      <c r="L123" s="82"/>
      <c r="P123" s="208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10"/>
    </row>
    <row r="124" spans="5:29" ht="15.75">
      <c r="E124" s="79"/>
      <c r="F124" s="79"/>
      <c r="G124" s="79"/>
      <c r="H124" s="79"/>
      <c r="I124" s="79"/>
      <c r="J124" s="82"/>
      <c r="K124" s="82"/>
      <c r="L124" s="82"/>
      <c r="P124" s="208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10"/>
    </row>
    <row r="125" spans="5:29" ht="15.75">
      <c r="E125" s="79"/>
      <c r="F125" s="79"/>
      <c r="G125" s="79"/>
      <c r="H125" s="79"/>
      <c r="I125" s="79"/>
      <c r="J125" s="82"/>
      <c r="K125" s="82"/>
      <c r="L125" s="82"/>
      <c r="P125" s="208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10"/>
    </row>
    <row r="126" spans="5:29" ht="15.75">
      <c r="E126" s="79"/>
      <c r="F126" s="79"/>
      <c r="G126" s="79"/>
      <c r="H126" s="79"/>
      <c r="I126" s="79"/>
      <c r="J126" s="82"/>
      <c r="K126" s="82"/>
      <c r="L126" s="82"/>
      <c r="P126" s="208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10"/>
    </row>
    <row r="127" spans="5:29" ht="15.75">
      <c r="E127" s="79"/>
      <c r="F127" s="79"/>
      <c r="G127" s="79"/>
      <c r="H127" s="79"/>
      <c r="I127" s="79"/>
      <c r="J127" s="82"/>
      <c r="K127" s="82"/>
      <c r="L127" s="82"/>
      <c r="P127" s="208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10"/>
    </row>
    <row r="128" spans="5:29" ht="15.75">
      <c r="E128" s="79"/>
      <c r="F128" s="79"/>
      <c r="G128" s="79"/>
      <c r="H128" s="79"/>
      <c r="I128" s="79"/>
      <c r="J128" s="82"/>
      <c r="K128" s="82"/>
      <c r="L128" s="82"/>
      <c r="P128" s="208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10"/>
    </row>
    <row r="129" spans="5:29" ht="15.75">
      <c r="E129" s="79"/>
      <c r="F129" s="79"/>
      <c r="G129" s="79"/>
      <c r="H129" s="79"/>
      <c r="I129" s="79"/>
      <c r="J129" s="82"/>
      <c r="K129" s="82"/>
      <c r="L129" s="82"/>
      <c r="P129" s="208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10"/>
    </row>
    <row r="130" spans="5:29" ht="15.75">
      <c r="E130" s="79"/>
      <c r="F130" s="79"/>
      <c r="G130" s="79"/>
      <c r="H130" s="79"/>
      <c r="I130" s="79"/>
      <c r="J130" s="82"/>
      <c r="K130" s="82"/>
      <c r="L130" s="82"/>
      <c r="P130" s="208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10"/>
    </row>
    <row r="131" spans="5:29" ht="15.75">
      <c r="E131" s="79"/>
      <c r="F131" s="79"/>
      <c r="G131" s="79"/>
      <c r="H131" s="79"/>
      <c r="I131" s="79"/>
      <c r="J131" s="82"/>
      <c r="K131" s="82"/>
      <c r="L131" s="82"/>
      <c r="P131" s="208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2"/>
    </row>
    <row r="132" spans="5:29" ht="15.75">
      <c r="E132" s="79"/>
      <c r="F132" s="79"/>
      <c r="G132" s="79"/>
      <c r="H132" s="79"/>
      <c r="I132" s="79"/>
      <c r="J132" s="82"/>
      <c r="K132" s="82"/>
      <c r="L132" s="82"/>
      <c r="P132" s="213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2"/>
    </row>
    <row r="133" spans="5:29" ht="15.75">
      <c r="E133" s="79"/>
      <c r="F133" s="79"/>
      <c r="G133" s="79"/>
      <c r="H133" s="79"/>
      <c r="I133" s="79"/>
      <c r="J133" s="82"/>
      <c r="K133" s="82"/>
      <c r="L133" s="82"/>
      <c r="P133" s="213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2"/>
    </row>
    <row r="134" spans="5:29" ht="15.75">
      <c r="E134" s="79"/>
      <c r="F134" s="79"/>
      <c r="G134" s="79"/>
      <c r="H134" s="79"/>
      <c r="I134" s="79"/>
      <c r="J134" s="82"/>
      <c r="K134" s="82"/>
      <c r="L134" s="82"/>
      <c r="P134" s="208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10"/>
    </row>
    <row r="135" spans="5:29" ht="15.75">
      <c r="E135" s="79"/>
      <c r="F135" s="79"/>
      <c r="G135" s="79"/>
      <c r="H135" s="79"/>
      <c r="I135" s="79"/>
      <c r="J135" s="79"/>
      <c r="K135" s="79"/>
      <c r="L135" s="79"/>
      <c r="P135" s="208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10"/>
    </row>
    <row r="136" spans="5:29" ht="15.75">
      <c r="E136" s="79"/>
      <c r="F136" s="79"/>
      <c r="G136" s="79"/>
      <c r="H136" s="79"/>
      <c r="I136" s="79"/>
      <c r="J136" s="79"/>
      <c r="K136" s="79"/>
      <c r="L136" s="79"/>
      <c r="P136" s="208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10"/>
    </row>
    <row r="137" spans="5:29" ht="15.75">
      <c r="E137" s="79"/>
      <c r="F137" s="79"/>
      <c r="G137" s="79"/>
      <c r="H137" s="79"/>
      <c r="I137" s="79"/>
      <c r="J137" s="79"/>
      <c r="K137" s="79"/>
      <c r="L137" s="79"/>
      <c r="P137" s="208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10"/>
    </row>
    <row r="138" spans="5:29" ht="15.75">
      <c r="E138" s="79"/>
      <c r="F138" s="79"/>
      <c r="G138" s="79"/>
      <c r="H138" s="79"/>
      <c r="I138" s="79"/>
      <c r="J138" s="79"/>
      <c r="K138" s="79"/>
      <c r="L138" s="79"/>
      <c r="P138" s="208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10"/>
    </row>
    <row r="139" spans="5:29" ht="15.75">
      <c r="E139" s="79"/>
      <c r="F139" s="79"/>
      <c r="G139" s="79"/>
      <c r="H139" s="79"/>
      <c r="I139" s="79"/>
      <c r="J139" s="79"/>
      <c r="K139" s="79"/>
      <c r="L139" s="79"/>
      <c r="P139" s="208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10"/>
    </row>
    <row r="140" spans="5:29" ht="15.75">
      <c r="E140" s="79"/>
      <c r="H140" s="79"/>
      <c r="I140" s="79"/>
      <c r="J140" s="79"/>
      <c r="K140" s="79"/>
      <c r="L140" s="79"/>
      <c r="P140" s="208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10"/>
    </row>
    <row r="141" spans="5:29" ht="15.75">
      <c r="E141" s="79"/>
      <c r="H141" s="79"/>
      <c r="I141" s="79"/>
      <c r="J141" s="79"/>
      <c r="K141" s="79"/>
      <c r="L141" s="79"/>
      <c r="P141" s="208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10"/>
    </row>
    <row r="142" spans="8:29" ht="15.75">
      <c r="H142" s="79"/>
      <c r="J142" s="79"/>
      <c r="K142" s="79"/>
      <c r="L142" s="79"/>
      <c r="P142" s="208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10"/>
    </row>
    <row r="143" spans="10:29" ht="15.75">
      <c r="J143" s="79"/>
      <c r="K143" s="79"/>
      <c r="L143" s="79"/>
      <c r="P143" s="208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10"/>
    </row>
    <row r="144" spans="10:29" ht="15.75">
      <c r="J144" s="79"/>
      <c r="K144" s="79"/>
      <c r="L144" s="79"/>
      <c r="P144" s="208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10"/>
    </row>
    <row r="145" spans="10:29" ht="15.75">
      <c r="J145" s="79"/>
      <c r="K145" s="79"/>
      <c r="L145" s="79"/>
      <c r="P145" s="208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10"/>
    </row>
    <row r="146" spans="10:29" ht="15.75">
      <c r="J146" s="79"/>
      <c r="K146" s="79"/>
      <c r="L146" s="79"/>
      <c r="P146" s="208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10"/>
    </row>
    <row r="147" spans="10:29" ht="15.75">
      <c r="J147" s="79"/>
      <c r="K147" s="79"/>
      <c r="L147" s="79"/>
      <c r="P147" s="208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10"/>
    </row>
    <row r="148" spans="10:29" ht="15.75">
      <c r="J148" s="79"/>
      <c r="K148" s="79"/>
      <c r="L148" s="79"/>
      <c r="P148" s="208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10"/>
    </row>
    <row r="149" spans="10:29" ht="15.75">
      <c r="J149" s="79"/>
      <c r="K149" s="79"/>
      <c r="L149" s="79"/>
      <c r="P149" s="208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10"/>
    </row>
    <row r="150" spans="10:29" ht="15.75">
      <c r="J150" s="79"/>
      <c r="K150" s="79"/>
      <c r="L150" s="79"/>
      <c r="P150" s="208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10"/>
    </row>
    <row r="151" spans="10:29" ht="15.75">
      <c r="J151" s="79"/>
      <c r="K151" s="79"/>
      <c r="L151" s="79"/>
      <c r="P151" s="208"/>
      <c r="Q151" s="209"/>
      <c r="R151" s="209"/>
      <c r="S151" s="209"/>
      <c r="T151" s="209"/>
      <c r="U151" s="209"/>
      <c r="V151" s="209"/>
      <c r="W151" s="209"/>
      <c r="X151" s="214"/>
      <c r="Y151" s="209"/>
      <c r="Z151" s="209"/>
      <c r="AA151" s="209"/>
      <c r="AB151" s="209"/>
      <c r="AC151" s="210"/>
    </row>
    <row r="152" spans="10:29" ht="15.75">
      <c r="J152" s="79"/>
      <c r="K152" s="79"/>
      <c r="L152" s="79"/>
      <c r="P152" s="208"/>
      <c r="Q152" s="209"/>
      <c r="R152" s="209"/>
      <c r="S152" s="209"/>
      <c r="T152" s="209"/>
      <c r="U152" s="209"/>
      <c r="V152" s="209"/>
      <c r="W152" s="209"/>
      <c r="X152" s="214"/>
      <c r="Y152" s="209"/>
      <c r="Z152" s="209"/>
      <c r="AA152" s="209"/>
      <c r="AB152" s="209"/>
      <c r="AC152" s="210"/>
    </row>
    <row r="153" spans="10:29" ht="15.75">
      <c r="J153" s="79"/>
      <c r="K153" s="79"/>
      <c r="L153" s="79"/>
      <c r="P153" s="208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10"/>
    </row>
    <row r="154" spans="10:29" ht="15.75">
      <c r="J154" s="79"/>
      <c r="K154" s="79"/>
      <c r="L154" s="79"/>
      <c r="P154" s="208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10"/>
    </row>
    <row r="155" spans="10:29" ht="15.75">
      <c r="J155" s="79"/>
      <c r="K155" s="79"/>
      <c r="L155" s="79"/>
      <c r="P155" s="208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10"/>
    </row>
    <row r="156" spans="10:29" ht="15.75">
      <c r="J156" s="79"/>
      <c r="K156" s="79"/>
      <c r="L156" s="79"/>
      <c r="P156" s="208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10"/>
    </row>
    <row r="157" spans="10:29" ht="15.75">
      <c r="J157" s="79"/>
      <c r="K157" s="79"/>
      <c r="L157" s="79"/>
      <c r="P157" s="208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10"/>
    </row>
    <row r="158" spans="10:29" ht="15.75">
      <c r="J158" s="79"/>
      <c r="K158" s="79"/>
      <c r="L158" s="79"/>
      <c r="P158" s="208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10"/>
    </row>
    <row r="159" spans="10:29" ht="15.75">
      <c r="J159" s="79"/>
      <c r="K159" s="79"/>
      <c r="L159" s="79"/>
      <c r="P159" s="208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10"/>
    </row>
    <row r="160" spans="10:29" ht="15.75">
      <c r="J160" s="79"/>
      <c r="K160" s="79"/>
      <c r="L160" s="79"/>
      <c r="P160" s="208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10"/>
    </row>
    <row r="161" spans="10:29" ht="15.75">
      <c r="J161" s="79"/>
      <c r="K161" s="79"/>
      <c r="L161" s="79"/>
      <c r="P161" s="208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10"/>
    </row>
    <row r="162" spans="10:29" ht="15.75">
      <c r="J162" s="79"/>
      <c r="K162" s="79"/>
      <c r="L162" s="79"/>
      <c r="P162" s="208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10"/>
    </row>
    <row r="163" spans="10:29" ht="15.75">
      <c r="J163" s="79"/>
      <c r="K163" s="79"/>
      <c r="L163" s="79"/>
      <c r="P163" s="208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10"/>
    </row>
    <row r="164" spans="10:29" ht="15.75">
      <c r="J164" s="79"/>
      <c r="K164" s="79"/>
      <c r="L164" s="79"/>
      <c r="P164" s="208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10"/>
    </row>
    <row r="165" spans="10:29" ht="15.75">
      <c r="J165" s="79"/>
      <c r="K165" s="79"/>
      <c r="L165" s="79"/>
      <c r="P165" s="208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10"/>
    </row>
    <row r="166" spans="10:29" ht="15.75">
      <c r="J166" s="79"/>
      <c r="K166" s="79"/>
      <c r="L166" s="79"/>
      <c r="P166" s="208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10"/>
    </row>
    <row r="167" spans="10:29" ht="15.75">
      <c r="J167" s="79"/>
      <c r="K167" s="79"/>
      <c r="L167" s="79"/>
      <c r="P167" s="208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10"/>
    </row>
    <row r="168" spans="10:29" ht="15.75">
      <c r="J168" s="79"/>
      <c r="K168" s="79"/>
      <c r="L168" s="79"/>
      <c r="P168" s="208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10"/>
    </row>
    <row r="169" spans="16:29" ht="15">
      <c r="P169" s="208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10"/>
    </row>
    <row r="170" spans="16:29" ht="15">
      <c r="P170" s="208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10"/>
    </row>
    <row r="171" spans="16:29" ht="15">
      <c r="P171" s="208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10"/>
    </row>
    <row r="172" spans="16:29" ht="15">
      <c r="P172" s="208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10"/>
    </row>
    <row r="173" spans="16:29" ht="15">
      <c r="P173" s="208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10"/>
    </row>
    <row r="174" spans="16:29" ht="15">
      <c r="P174" s="208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10"/>
    </row>
    <row r="175" spans="16:29" ht="15">
      <c r="P175" s="208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10"/>
    </row>
    <row r="176" spans="16:29" ht="15">
      <c r="P176" s="208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10"/>
    </row>
    <row r="177" spans="16:29" ht="15">
      <c r="P177" s="208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10"/>
    </row>
    <row r="178" spans="16:29" ht="15">
      <c r="P178" s="208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10"/>
    </row>
    <row r="179" spans="16:29" ht="15">
      <c r="P179" s="208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10"/>
    </row>
    <row r="180" spans="16:29" ht="15">
      <c r="P180" s="208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10"/>
    </row>
    <row r="181" spans="16:29" ht="15">
      <c r="P181" s="208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10"/>
    </row>
    <row r="182" spans="16:29" ht="15">
      <c r="P182" s="208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10"/>
    </row>
    <row r="183" spans="16:29" ht="15">
      <c r="P183" s="208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10"/>
    </row>
    <row r="184" spans="16:29" ht="15">
      <c r="P184" s="208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10"/>
    </row>
    <row r="185" spans="16:29" ht="15">
      <c r="P185" s="208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10"/>
    </row>
    <row r="186" spans="16:29" ht="15">
      <c r="P186" s="208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10"/>
    </row>
    <row r="187" spans="16:29" ht="15">
      <c r="P187" s="208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10"/>
    </row>
    <row r="188" spans="16:29" ht="15">
      <c r="P188" s="208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10"/>
    </row>
    <row r="189" spans="16:29" ht="15">
      <c r="P189" s="208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10"/>
    </row>
    <row r="190" spans="16:29" ht="15">
      <c r="P190" s="208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10"/>
    </row>
    <row r="191" spans="16:29" ht="15">
      <c r="P191" s="208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10"/>
    </row>
    <row r="192" spans="16:29" ht="15">
      <c r="P192" s="208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10"/>
    </row>
    <row r="193" spans="16:29" ht="15">
      <c r="P193" s="208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10"/>
    </row>
    <row r="194" spans="16:29" ht="15">
      <c r="P194" s="208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10"/>
    </row>
    <row r="195" spans="16:29" ht="15">
      <c r="P195" s="208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10"/>
    </row>
    <row r="196" spans="16:29" ht="15">
      <c r="P196" s="208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10"/>
    </row>
    <row r="197" spans="16:29" ht="15">
      <c r="P197" s="208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10"/>
    </row>
    <row r="198" spans="16:29" ht="15">
      <c r="P198" s="208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10"/>
    </row>
    <row r="199" spans="16:29" ht="15">
      <c r="P199" s="208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10"/>
    </row>
    <row r="200" spans="16:29" ht="15">
      <c r="P200" s="208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10"/>
    </row>
    <row r="201" spans="16:29" ht="15">
      <c r="P201" s="208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10"/>
    </row>
    <row r="202" spans="16:29" ht="15">
      <c r="P202" s="208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10"/>
    </row>
    <row r="203" spans="16:29" ht="15">
      <c r="P203" s="208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10"/>
    </row>
    <row r="204" spans="16:29" ht="15">
      <c r="P204" s="208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10"/>
    </row>
    <row r="205" spans="16:29" ht="15">
      <c r="P205" s="208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10"/>
    </row>
    <row r="206" spans="16:29" ht="15">
      <c r="P206" s="208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10"/>
    </row>
    <row r="207" spans="16:29" ht="15">
      <c r="P207" s="208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10"/>
    </row>
    <row r="208" spans="16:29" ht="15">
      <c r="P208" s="208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10"/>
    </row>
    <row r="209" spans="16:29" ht="15">
      <c r="P209" s="208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10"/>
    </row>
    <row r="210" spans="16:29" ht="15">
      <c r="P210" s="208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10"/>
    </row>
    <row r="211" spans="16:29" ht="15">
      <c r="P211" s="208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10"/>
    </row>
    <row r="212" spans="16:29" ht="15">
      <c r="P212" s="208"/>
      <c r="Q212" s="209"/>
      <c r="R212" s="209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10"/>
    </row>
    <row r="213" spans="16:29" ht="15">
      <c r="P213" s="208"/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  <c r="AA213" s="209"/>
      <c r="AB213" s="209"/>
      <c r="AC213" s="210"/>
    </row>
    <row r="214" spans="16:29" ht="15">
      <c r="P214" s="208"/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10"/>
    </row>
    <row r="215" spans="16:29" ht="15">
      <c r="P215" s="208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  <c r="AA215" s="209"/>
      <c r="AB215" s="209"/>
      <c r="AC215" s="210"/>
    </row>
    <row r="216" spans="16:29" ht="15">
      <c r="P216" s="208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10"/>
    </row>
    <row r="217" spans="16:29" ht="15">
      <c r="P217" s="208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10"/>
    </row>
    <row r="218" spans="16:29" ht="15">
      <c r="P218" s="208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10"/>
    </row>
    <row r="219" spans="16:29" ht="15">
      <c r="P219" s="208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10"/>
    </row>
    <row r="220" spans="16:29" ht="15">
      <c r="P220" s="208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10"/>
    </row>
    <row r="221" spans="16:29" ht="15">
      <c r="P221" s="215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  <c r="AA221" s="216"/>
      <c r="AB221" s="216"/>
      <c r="AC221" s="217"/>
    </row>
  </sheetData>
  <sheetProtection/>
  <mergeCells count="25">
    <mergeCell ref="B88:C90"/>
    <mergeCell ref="B5:C6"/>
    <mergeCell ref="B3:C3"/>
    <mergeCell ref="F74:K74"/>
    <mergeCell ref="F2:K2"/>
    <mergeCell ref="F9:K9"/>
    <mergeCell ref="F18:K18"/>
    <mergeCell ref="F29:K29"/>
    <mergeCell ref="F38:K38"/>
    <mergeCell ref="T2:Y2"/>
    <mergeCell ref="P3:Q3"/>
    <mergeCell ref="P5:Q7"/>
    <mergeCell ref="T9:Y9"/>
    <mergeCell ref="T18:Y18"/>
    <mergeCell ref="B77:C78"/>
    <mergeCell ref="F94:H94"/>
    <mergeCell ref="P88:Q89"/>
    <mergeCell ref="T94:V94"/>
    <mergeCell ref="P118:AC120"/>
    <mergeCell ref="T29:Y29"/>
    <mergeCell ref="T38:Y38"/>
    <mergeCell ref="T54:Y54"/>
    <mergeCell ref="T74:Y74"/>
    <mergeCell ref="P77:Q78"/>
    <mergeCell ref="F54:K54"/>
  </mergeCells>
  <conditionalFormatting sqref="C10:C13 C16:C19 C22 C24:C27 C30:C33 C36 C39:C42 C45:C46 C49 C52:C54 C56:C57 C59:C61 C64:C68 C70:C71 C73:C74">
    <cfRule type="notContainsBlanks" priority="196" dxfId="197">
      <formula>LEN(TRIM(C10))&gt;0</formula>
    </cfRule>
  </conditionalFormatting>
  <conditionalFormatting sqref="Q10:Q13 Q16:Q19 Q22 Q24:Q27 Q30:Q33 Q36 Q39:Q42 Q45:Q46 Q49 Q52:Q54 Q56:Q57 Q59:Q61 Q64:Q68 Q70:Q71 Q73:Q74">
    <cfRule type="notContainsBlanks" priority="195" dxfId="197">
      <formula>LEN(TRIM(Q10))&gt;0</formula>
    </cfRule>
  </conditionalFormatting>
  <conditionalFormatting sqref="U5">
    <cfRule type="expression" priority="194" dxfId="198">
      <formula>$U$5=$G$5</formula>
    </cfRule>
  </conditionalFormatting>
  <conditionalFormatting sqref="U6">
    <cfRule type="expression" priority="193" dxfId="198">
      <formula>$U$6=$G$6</formula>
    </cfRule>
  </conditionalFormatting>
  <conditionalFormatting sqref="U7">
    <cfRule type="expression" priority="192" dxfId="198">
      <formula>$U$7=$G$7</formula>
    </cfRule>
  </conditionalFormatting>
  <conditionalFormatting sqref="U12">
    <cfRule type="expression" priority="191" dxfId="199">
      <formula>$U$12=$G$12</formula>
    </cfRule>
  </conditionalFormatting>
  <conditionalFormatting sqref="U13">
    <cfRule type="expression" priority="190" dxfId="198">
      <formula>$U$13=$G$13</formula>
    </cfRule>
  </conditionalFormatting>
  <conditionalFormatting sqref="U14">
    <cfRule type="expression" priority="189" dxfId="198">
      <formula>$U$14=$G$14</formula>
    </cfRule>
  </conditionalFormatting>
  <conditionalFormatting sqref="U15">
    <cfRule type="expression" priority="188" dxfId="198">
      <formula>$U$15=$G$15</formula>
    </cfRule>
  </conditionalFormatting>
  <conditionalFormatting sqref="U16">
    <cfRule type="expression" priority="187" dxfId="198">
      <formula>$U$16=$G$16</formula>
    </cfRule>
  </conditionalFormatting>
  <conditionalFormatting sqref="U21">
    <cfRule type="expression" priority="186" dxfId="198">
      <formula>$U$21=$G$21</formula>
    </cfRule>
  </conditionalFormatting>
  <conditionalFormatting sqref="U22">
    <cfRule type="expression" priority="185" dxfId="198">
      <formula>$U$22=$G$22</formula>
    </cfRule>
  </conditionalFormatting>
  <conditionalFormatting sqref="U23">
    <cfRule type="expression" priority="184" dxfId="198">
      <formula>$U$23=$G$23</formula>
    </cfRule>
  </conditionalFormatting>
  <conditionalFormatting sqref="U24">
    <cfRule type="expression" priority="183" dxfId="198">
      <formula>$U$24=$G$24</formula>
    </cfRule>
  </conditionalFormatting>
  <conditionalFormatting sqref="U25">
    <cfRule type="expression" priority="182" dxfId="198">
      <formula>$U$25=$G$25</formula>
    </cfRule>
  </conditionalFormatting>
  <conditionalFormatting sqref="U26">
    <cfRule type="expression" priority="181" dxfId="198">
      <formula>$U$26=$G$26</formula>
    </cfRule>
  </conditionalFormatting>
  <conditionalFormatting sqref="U27">
    <cfRule type="expression" priority="180" dxfId="198">
      <formula>$U$27=$G$27</formula>
    </cfRule>
  </conditionalFormatting>
  <conditionalFormatting sqref="U32">
    <cfRule type="expression" priority="179" dxfId="198">
      <formula>$U$32=$G$32</formula>
    </cfRule>
  </conditionalFormatting>
  <conditionalFormatting sqref="U33">
    <cfRule type="expression" priority="178" dxfId="198">
      <formula>$U$33=$G$33</formula>
    </cfRule>
  </conditionalFormatting>
  <conditionalFormatting sqref="U34">
    <cfRule type="expression" priority="177" dxfId="198">
      <formula>$U$34=$G$34</formula>
    </cfRule>
  </conditionalFormatting>
  <conditionalFormatting sqref="U35">
    <cfRule type="expression" priority="176" dxfId="198">
      <formula>$U$35=$G$35</formula>
    </cfRule>
  </conditionalFormatting>
  <conditionalFormatting sqref="U36">
    <cfRule type="expression" priority="175" dxfId="198">
      <formula>$U$36=$G$36</formula>
    </cfRule>
  </conditionalFormatting>
  <conditionalFormatting sqref="U42">
    <cfRule type="expression" priority="174" dxfId="198">
      <formula>$U$42=$G$42</formula>
    </cfRule>
  </conditionalFormatting>
  <conditionalFormatting sqref="U43">
    <cfRule type="expression" priority="173" dxfId="198">
      <formula>$U$43=$G$43</formula>
    </cfRule>
  </conditionalFormatting>
  <conditionalFormatting sqref="U44">
    <cfRule type="expression" priority="172" dxfId="198">
      <formula>$U$44=$G$44</formula>
    </cfRule>
  </conditionalFormatting>
  <conditionalFormatting sqref="U47">
    <cfRule type="expression" priority="171" dxfId="198">
      <formula>$U$47=$G$47</formula>
    </cfRule>
  </conditionalFormatting>
  <conditionalFormatting sqref="U48">
    <cfRule type="expression" priority="170" dxfId="198">
      <formula>$U$48=$G$48</formula>
    </cfRule>
  </conditionalFormatting>
  <conditionalFormatting sqref="U49">
    <cfRule type="expression" priority="169" dxfId="198">
      <formula>$U$49=$G$49</formula>
    </cfRule>
  </conditionalFormatting>
  <conditionalFormatting sqref="U50">
    <cfRule type="expression" priority="168" dxfId="198">
      <formula>$U$50=$G$50</formula>
    </cfRule>
  </conditionalFormatting>
  <conditionalFormatting sqref="U52">
    <cfRule type="expression" priority="167" dxfId="198">
      <formula>$U$52=$G$52</formula>
    </cfRule>
  </conditionalFormatting>
  <conditionalFormatting sqref="U59">
    <cfRule type="expression" priority="166" dxfId="198">
      <formula>$U$59=$G$59</formula>
    </cfRule>
  </conditionalFormatting>
  <conditionalFormatting sqref="U60">
    <cfRule type="expression" priority="165" dxfId="198">
      <formula>$U$60=$G$60</formula>
    </cfRule>
  </conditionalFormatting>
  <conditionalFormatting sqref="U61">
    <cfRule type="expression" priority="164" dxfId="198">
      <formula>$U$61=$G$61</formula>
    </cfRule>
  </conditionalFormatting>
  <conditionalFormatting sqref="U62">
    <cfRule type="expression" priority="163" dxfId="198">
      <formula>$U$62=$G$62</formula>
    </cfRule>
  </conditionalFormatting>
  <conditionalFormatting sqref="U71">
    <cfRule type="expression" priority="162" dxfId="198">
      <formula>$U$71=$G$71</formula>
    </cfRule>
  </conditionalFormatting>
  <conditionalFormatting sqref="U72">
    <cfRule type="expression" priority="161" dxfId="198">
      <formula>$U$72=$G$72</formula>
    </cfRule>
  </conditionalFormatting>
  <conditionalFormatting sqref="U78">
    <cfRule type="expression" priority="160" dxfId="198">
      <formula>$U$78=$G$78</formula>
    </cfRule>
  </conditionalFormatting>
  <conditionalFormatting sqref="U79">
    <cfRule type="expression" priority="159" dxfId="198">
      <formula>$U$79=$G$79</formula>
    </cfRule>
  </conditionalFormatting>
  <conditionalFormatting sqref="U80">
    <cfRule type="expression" priority="158" dxfId="198">
      <formula>$U$80=$G$80</formula>
    </cfRule>
  </conditionalFormatting>
  <conditionalFormatting sqref="U100">
    <cfRule type="expression" priority="157" dxfId="198">
      <formula>$U$100=$G$100</formula>
    </cfRule>
  </conditionalFormatting>
  <conditionalFormatting sqref="U101">
    <cfRule type="expression" priority="156" dxfId="198">
      <formula>$U$101=$G$101</formula>
    </cfRule>
  </conditionalFormatting>
  <conditionalFormatting sqref="U102">
    <cfRule type="expression" priority="155" dxfId="198">
      <formula>$U$102=$G$102</formula>
    </cfRule>
  </conditionalFormatting>
  <conditionalFormatting sqref="U103">
    <cfRule type="expression" priority="154" dxfId="198">
      <formula>$U$103=$G$103</formula>
    </cfRule>
  </conditionalFormatting>
  <conditionalFormatting sqref="U107">
    <cfRule type="expression" priority="153" dxfId="198">
      <formula>$U$107=$G$107</formula>
    </cfRule>
  </conditionalFormatting>
  <conditionalFormatting sqref="U108">
    <cfRule type="expression" priority="152" dxfId="198">
      <formula>$U$108=$G$108</formula>
    </cfRule>
  </conditionalFormatting>
  <conditionalFormatting sqref="V5">
    <cfRule type="expression" priority="151" dxfId="198">
      <formula>$V$5=$H$5</formula>
    </cfRule>
  </conditionalFormatting>
  <conditionalFormatting sqref="V6">
    <cfRule type="expression" priority="150" dxfId="198">
      <formula>$V$6=$H$6</formula>
    </cfRule>
  </conditionalFormatting>
  <conditionalFormatting sqref="V7">
    <cfRule type="expression" priority="149" dxfId="198">
      <formula>$V$7=$H$7</formula>
    </cfRule>
  </conditionalFormatting>
  <conditionalFormatting sqref="V12">
    <cfRule type="expression" priority="148" dxfId="198">
      <formula>$V$12=$H$12</formula>
    </cfRule>
  </conditionalFormatting>
  <conditionalFormatting sqref="V13">
    <cfRule type="expression" priority="147" dxfId="198">
      <formula>$V$13=$H$13</formula>
    </cfRule>
  </conditionalFormatting>
  <conditionalFormatting sqref="V14">
    <cfRule type="expression" priority="146" dxfId="198">
      <formula>$V$14=$H$14</formula>
    </cfRule>
  </conditionalFormatting>
  <conditionalFormatting sqref="V15">
    <cfRule type="expression" priority="145" dxfId="198">
      <formula>$V$15=$H$15</formula>
    </cfRule>
  </conditionalFormatting>
  <conditionalFormatting sqref="V16">
    <cfRule type="expression" priority="144" dxfId="198">
      <formula>$V$16=$H$16</formula>
    </cfRule>
  </conditionalFormatting>
  <conditionalFormatting sqref="V21">
    <cfRule type="expression" priority="143" dxfId="198">
      <formula>$V$21=$H$21</formula>
    </cfRule>
  </conditionalFormatting>
  <conditionalFormatting sqref="V22">
    <cfRule type="expression" priority="142" dxfId="198">
      <formula>$V$22=$H$22</formula>
    </cfRule>
  </conditionalFormatting>
  <conditionalFormatting sqref="V23">
    <cfRule type="expression" priority="141" dxfId="198">
      <formula>$V$23=$H$23</formula>
    </cfRule>
  </conditionalFormatting>
  <conditionalFormatting sqref="V24">
    <cfRule type="expression" priority="140" dxfId="198">
      <formula>$V$24=$H$24</formula>
    </cfRule>
  </conditionalFormatting>
  <conditionalFormatting sqref="V25">
    <cfRule type="expression" priority="139" dxfId="198">
      <formula>$V$25=$H$25</formula>
    </cfRule>
  </conditionalFormatting>
  <conditionalFormatting sqref="V26">
    <cfRule type="expression" priority="138" dxfId="198">
      <formula>$V$26=$H$26</formula>
    </cfRule>
  </conditionalFormatting>
  <conditionalFormatting sqref="V27">
    <cfRule type="expression" priority="137" dxfId="198">
      <formula>$V$27=$H$27</formula>
    </cfRule>
  </conditionalFormatting>
  <conditionalFormatting sqref="V32">
    <cfRule type="expression" priority="136" dxfId="198">
      <formula>$V$32=$H$32</formula>
    </cfRule>
  </conditionalFormatting>
  <conditionalFormatting sqref="V33">
    <cfRule type="expression" priority="135" dxfId="198">
      <formula>$V$33=$H$33</formula>
    </cfRule>
  </conditionalFormatting>
  <conditionalFormatting sqref="V34">
    <cfRule type="expression" priority="134" dxfId="198">
      <formula>$V$34=$H$34</formula>
    </cfRule>
  </conditionalFormatting>
  <conditionalFormatting sqref="V35">
    <cfRule type="expression" priority="133" dxfId="198">
      <formula>$V$35=$H$35</formula>
    </cfRule>
  </conditionalFormatting>
  <conditionalFormatting sqref="V36">
    <cfRule type="expression" priority="132" dxfId="198">
      <formula>$V$36=$H$36</formula>
    </cfRule>
  </conditionalFormatting>
  <conditionalFormatting sqref="V42">
    <cfRule type="expression" priority="131" dxfId="198">
      <formula>$V$42=$H$42</formula>
    </cfRule>
  </conditionalFormatting>
  <conditionalFormatting sqref="V43">
    <cfRule type="expression" priority="130" dxfId="198">
      <formula>$V$43=$H$43</formula>
    </cfRule>
  </conditionalFormatting>
  <conditionalFormatting sqref="V44">
    <cfRule type="expression" priority="129" dxfId="198">
      <formula>$V$44=$H$44</formula>
    </cfRule>
  </conditionalFormatting>
  <conditionalFormatting sqref="V47">
    <cfRule type="expression" priority="128" dxfId="198">
      <formula>$V$47=$H$47</formula>
    </cfRule>
  </conditionalFormatting>
  <conditionalFormatting sqref="V48">
    <cfRule type="expression" priority="127" dxfId="198">
      <formula>$V$48=$H$48</formula>
    </cfRule>
  </conditionalFormatting>
  <conditionalFormatting sqref="V49">
    <cfRule type="expression" priority="126" dxfId="198">
      <formula>$V$49=$H$49</formula>
    </cfRule>
  </conditionalFormatting>
  <conditionalFormatting sqref="V50">
    <cfRule type="expression" priority="125" dxfId="198">
      <formula>$V$50=$H$50</formula>
    </cfRule>
  </conditionalFormatting>
  <conditionalFormatting sqref="V52">
    <cfRule type="expression" priority="124" dxfId="198">
      <formula>$V$52=$H$52</formula>
    </cfRule>
  </conditionalFormatting>
  <conditionalFormatting sqref="V63">
    <cfRule type="expression" priority="123" dxfId="198">
      <formula>$V$63=$H$63</formula>
    </cfRule>
  </conditionalFormatting>
  <conditionalFormatting sqref="V64">
    <cfRule type="expression" priority="122" dxfId="198">
      <formula>$V$64=$H$64</formula>
    </cfRule>
  </conditionalFormatting>
  <conditionalFormatting sqref="V65">
    <cfRule type="expression" priority="121" dxfId="198">
      <formula>$V$65=$H$65</formula>
    </cfRule>
  </conditionalFormatting>
  <conditionalFormatting sqref="V78">
    <cfRule type="expression" priority="120" dxfId="198">
      <formula>$V$78=$H$78</formula>
    </cfRule>
  </conditionalFormatting>
  <conditionalFormatting sqref="V79">
    <cfRule type="expression" priority="119" dxfId="198">
      <formula>$V$79=$H$79</formula>
    </cfRule>
  </conditionalFormatting>
  <conditionalFormatting sqref="V80">
    <cfRule type="expression" priority="118" dxfId="198">
      <formula>$V$80=$H$80</formula>
    </cfRule>
  </conditionalFormatting>
  <conditionalFormatting sqref="V98">
    <cfRule type="expression" priority="117" dxfId="198">
      <formula>$V$98=$H$98</formula>
    </cfRule>
  </conditionalFormatting>
  <conditionalFormatting sqref="V104">
    <cfRule type="expression" priority="116" dxfId="198">
      <formula>$V$104=$H$104</formula>
    </cfRule>
  </conditionalFormatting>
  <conditionalFormatting sqref="V105">
    <cfRule type="expression" priority="115" dxfId="198">
      <formula>$V$105=$H$105</formula>
    </cfRule>
  </conditionalFormatting>
  <conditionalFormatting sqref="V109">
    <cfRule type="expression" priority="114" dxfId="198">
      <formula>$V$109=$H$109</formula>
    </cfRule>
  </conditionalFormatting>
  <conditionalFormatting sqref="V110">
    <cfRule type="expression" priority="113" dxfId="198">
      <formula>$V$110=$H$110</formula>
    </cfRule>
  </conditionalFormatting>
  <conditionalFormatting sqref="V111">
    <cfRule type="expression" priority="112" dxfId="198">
      <formula>$V$111=$H$111</formula>
    </cfRule>
  </conditionalFormatting>
  <conditionalFormatting sqref="V112">
    <cfRule type="expression" priority="111" dxfId="198">
      <formula>$V$112=$H$112</formula>
    </cfRule>
  </conditionalFormatting>
  <conditionalFormatting sqref="V113">
    <cfRule type="expression" priority="110" dxfId="198">
      <formula>$V$113=$H$113</formula>
    </cfRule>
  </conditionalFormatting>
  <conditionalFormatting sqref="V114">
    <cfRule type="expression" priority="109" dxfId="198">
      <formula>$V$114=$H$114</formula>
    </cfRule>
  </conditionalFormatting>
  <conditionalFormatting sqref="W5">
    <cfRule type="expression" priority="108" dxfId="198">
      <formula>$W$5=$I$5</formula>
    </cfRule>
  </conditionalFormatting>
  <conditionalFormatting sqref="W6">
    <cfRule type="expression" priority="107" dxfId="198">
      <formula>$W$6=$I$6</formula>
    </cfRule>
  </conditionalFormatting>
  <conditionalFormatting sqref="W7">
    <cfRule type="expression" priority="106" dxfId="198">
      <formula>$W$7=$I$7</formula>
    </cfRule>
  </conditionalFormatting>
  <conditionalFormatting sqref="W12">
    <cfRule type="expression" priority="105" dxfId="198">
      <formula>$W$12=$I$12</formula>
    </cfRule>
  </conditionalFormatting>
  <conditionalFormatting sqref="W13">
    <cfRule type="expression" priority="104" dxfId="198">
      <formula>$W$13=$I$13</formula>
    </cfRule>
  </conditionalFormatting>
  <conditionalFormatting sqref="W14">
    <cfRule type="expression" priority="103" dxfId="198">
      <formula>$W$14=$I$14</formula>
    </cfRule>
  </conditionalFormatting>
  <conditionalFormatting sqref="W15">
    <cfRule type="expression" priority="102" dxfId="198">
      <formula>$W$15=$I$15</formula>
    </cfRule>
  </conditionalFormatting>
  <conditionalFormatting sqref="W16">
    <cfRule type="expression" priority="101" dxfId="198">
      <formula>$W$16=$I$16</formula>
    </cfRule>
  </conditionalFormatting>
  <conditionalFormatting sqref="W21">
    <cfRule type="expression" priority="100" dxfId="198">
      <formula>$W$21=$I$21</formula>
    </cfRule>
  </conditionalFormatting>
  <conditionalFormatting sqref="W22">
    <cfRule type="expression" priority="99" dxfId="198">
      <formula>$W$22=$I$22</formula>
    </cfRule>
  </conditionalFormatting>
  <conditionalFormatting sqref="W23">
    <cfRule type="expression" priority="98" dxfId="198">
      <formula>$W$23=$I$23</formula>
    </cfRule>
  </conditionalFormatting>
  <conditionalFormatting sqref="W24">
    <cfRule type="expression" priority="97" dxfId="198">
      <formula>$W$24=$I$24</formula>
    </cfRule>
  </conditionalFormatting>
  <conditionalFormatting sqref="W25">
    <cfRule type="expression" priority="96" dxfId="198">
      <formula>$W$25=$I$25</formula>
    </cfRule>
  </conditionalFormatting>
  <conditionalFormatting sqref="W26">
    <cfRule type="expression" priority="95" dxfId="198">
      <formula>$W$26=$I$26</formula>
    </cfRule>
  </conditionalFormatting>
  <conditionalFormatting sqref="W27">
    <cfRule type="expression" priority="94" dxfId="198">
      <formula>$W$27=$I$27</formula>
    </cfRule>
  </conditionalFormatting>
  <conditionalFormatting sqref="W32">
    <cfRule type="expression" priority="93" dxfId="198">
      <formula>$W$32=$I$32</formula>
    </cfRule>
  </conditionalFormatting>
  <conditionalFormatting sqref="W33">
    <cfRule type="expression" priority="92" dxfId="198">
      <formula>$W$33=$I$33</formula>
    </cfRule>
  </conditionalFormatting>
  <conditionalFormatting sqref="W34">
    <cfRule type="expression" priority="91" dxfId="198">
      <formula>$W$34=$I$34</formula>
    </cfRule>
  </conditionalFormatting>
  <conditionalFormatting sqref="W35">
    <cfRule type="expression" priority="90" dxfId="198">
      <formula>$W$35=$I$35</formula>
    </cfRule>
  </conditionalFormatting>
  <conditionalFormatting sqref="W36">
    <cfRule type="expression" priority="89" dxfId="198">
      <formula>$W$36=$I$36</formula>
    </cfRule>
  </conditionalFormatting>
  <conditionalFormatting sqref="W42">
    <cfRule type="expression" priority="88" dxfId="198">
      <formula>$W$42=$I$42</formula>
    </cfRule>
  </conditionalFormatting>
  <conditionalFormatting sqref="W43">
    <cfRule type="expression" priority="87" dxfId="198">
      <formula>$W$43=$I$43</formula>
    </cfRule>
  </conditionalFormatting>
  <conditionalFormatting sqref="W44">
    <cfRule type="expression" priority="86" dxfId="198">
      <formula>$W$44=$I$44</formula>
    </cfRule>
  </conditionalFormatting>
  <conditionalFormatting sqref="W47">
    <cfRule type="expression" priority="85" dxfId="198">
      <formula>$W$47=$I$47</formula>
    </cfRule>
  </conditionalFormatting>
  <conditionalFormatting sqref="W48">
    <cfRule type="expression" priority="84" dxfId="198">
      <formula>$W$48=$I$48</formula>
    </cfRule>
  </conditionalFormatting>
  <conditionalFormatting sqref="W49">
    <cfRule type="expression" priority="83" dxfId="198">
      <formula>$W$49=$I$49</formula>
    </cfRule>
  </conditionalFormatting>
  <conditionalFormatting sqref="W50">
    <cfRule type="expression" priority="82" dxfId="198">
      <formula>$W$50=$I$50</formula>
    </cfRule>
  </conditionalFormatting>
  <conditionalFormatting sqref="W52">
    <cfRule type="expression" priority="81" dxfId="198">
      <formula>$W$52=$I$52</formula>
    </cfRule>
  </conditionalFormatting>
  <conditionalFormatting sqref="W57">
    <cfRule type="expression" priority="80" dxfId="198">
      <formula>$W$57=$I$57</formula>
    </cfRule>
  </conditionalFormatting>
  <conditionalFormatting sqref="W66">
    <cfRule type="expression" priority="79" dxfId="198">
      <formula>$W$66=$I$66</formula>
    </cfRule>
  </conditionalFormatting>
  <conditionalFormatting sqref="W67">
    <cfRule type="expression" priority="78" dxfId="198">
      <formula>$W$67=$I$67</formula>
    </cfRule>
  </conditionalFormatting>
  <conditionalFormatting sqref="W68">
    <cfRule type="expression" priority="77" dxfId="198">
      <formula>$W$68=$I$68</formula>
    </cfRule>
  </conditionalFormatting>
  <conditionalFormatting sqref="W69">
    <cfRule type="expression" priority="76" dxfId="198">
      <formula>$W$69=$I$69</formula>
    </cfRule>
  </conditionalFormatting>
  <conditionalFormatting sqref="W78">
    <cfRule type="expression" priority="75" dxfId="198">
      <formula>$W$78=$I$78</formula>
    </cfRule>
  </conditionalFormatting>
  <conditionalFormatting sqref="W79">
    <cfRule type="expression" priority="74" dxfId="198">
      <formula>$W$79=$I$79</formula>
    </cfRule>
  </conditionalFormatting>
  <conditionalFormatting sqref="W80">
    <cfRule type="expression" priority="73" dxfId="198">
      <formula>$W$80=$I$80</formula>
    </cfRule>
  </conditionalFormatting>
  <conditionalFormatting sqref="X5">
    <cfRule type="expression" priority="72" dxfId="198">
      <formula>$X$5=$J$5</formula>
    </cfRule>
  </conditionalFormatting>
  <conditionalFormatting sqref="X6">
    <cfRule type="expression" priority="71" dxfId="198">
      <formula>$X$6=$J$6</formula>
    </cfRule>
  </conditionalFormatting>
  <conditionalFormatting sqref="X7">
    <cfRule type="expression" priority="70" dxfId="198">
      <formula>$X$7=$J$7</formula>
    </cfRule>
  </conditionalFormatting>
  <conditionalFormatting sqref="X12">
    <cfRule type="expression" priority="69" dxfId="198">
      <formula>$X$12=$J$12</formula>
    </cfRule>
  </conditionalFormatting>
  <conditionalFormatting sqref="X13">
    <cfRule type="expression" priority="68" dxfId="198">
      <formula>$X$13=$J$13</formula>
    </cfRule>
  </conditionalFormatting>
  <conditionalFormatting sqref="X14">
    <cfRule type="expression" priority="67" dxfId="198">
      <formula>$X$14=$J$14</formula>
    </cfRule>
  </conditionalFormatting>
  <conditionalFormatting sqref="X15">
    <cfRule type="expression" priority="66" dxfId="198">
      <formula>$X$15=$J$15</formula>
    </cfRule>
  </conditionalFormatting>
  <conditionalFormatting sqref="X16">
    <cfRule type="expression" priority="65" dxfId="198">
      <formula>$X$16=$J$16</formula>
    </cfRule>
  </conditionalFormatting>
  <conditionalFormatting sqref="X21">
    <cfRule type="expression" priority="64" dxfId="198">
      <formula>$X$21=$J$21</formula>
    </cfRule>
  </conditionalFormatting>
  <conditionalFormatting sqref="X22">
    <cfRule type="expression" priority="63" dxfId="198">
      <formula>$X$22=$J$22</formula>
    </cfRule>
  </conditionalFormatting>
  <conditionalFormatting sqref="X23">
    <cfRule type="expression" priority="62" dxfId="198">
      <formula>$X$23=$J$23</formula>
    </cfRule>
  </conditionalFormatting>
  <conditionalFormatting sqref="X24">
    <cfRule type="expression" priority="61" dxfId="198">
      <formula>$X$24=$J$24</formula>
    </cfRule>
  </conditionalFormatting>
  <conditionalFormatting sqref="X25">
    <cfRule type="expression" priority="60" dxfId="198">
      <formula>$X$25=$J$25</formula>
    </cfRule>
  </conditionalFormatting>
  <conditionalFormatting sqref="X26">
    <cfRule type="expression" priority="59" dxfId="198">
      <formula>$X$26=$J$26</formula>
    </cfRule>
  </conditionalFormatting>
  <conditionalFormatting sqref="X27">
    <cfRule type="expression" priority="58" dxfId="198">
      <formula>$X$27=$J$27</formula>
    </cfRule>
  </conditionalFormatting>
  <conditionalFormatting sqref="X32">
    <cfRule type="expression" priority="57" dxfId="198">
      <formula>$X$32=$J$32</formula>
    </cfRule>
  </conditionalFormatting>
  <conditionalFormatting sqref="X33">
    <cfRule type="expression" priority="56" dxfId="198">
      <formula>$X$33=$J$33</formula>
    </cfRule>
  </conditionalFormatting>
  <conditionalFormatting sqref="X34">
    <cfRule type="expression" priority="55" dxfId="198">
      <formula>$X$34=$J$34</formula>
    </cfRule>
  </conditionalFormatting>
  <conditionalFormatting sqref="X35">
    <cfRule type="expression" priority="54" dxfId="198">
      <formula>$X$35=$J$35</formula>
    </cfRule>
  </conditionalFormatting>
  <conditionalFormatting sqref="X36">
    <cfRule type="expression" priority="53" dxfId="198">
      <formula>$X$36=$J$36</formula>
    </cfRule>
  </conditionalFormatting>
  <conditionalFormatting sqref="X42">
    <cfRule type="expression" priority="52" dxfId="198">
      <formula>$X$42=$J$42</formula>
    </cfRule>
  </conditionalFormatting>
  <conditionalFormatting sqref="X43">
    <cfRule type="expression" priority="51" dxfId="198">
      <formula>$X$43=$J$43</formula>
    </cfRule>
  </conditionalFormatting>
  <conditionalFormatting sqref="X44">
    <cfRule type="expression" priority="50" dxfId="198">
      <formula>$X$44=$J$44</formula>
    </cfRule>
  </conditionalFormatting>
  <conditionalFormatting sqref="X47">
    <cfRule type="expression" priority="49" dxfId="198">
      <formula>$X$47=$J$47</formula>
    </cfRule>
  </conditionalFormatting>
  <conditionalFormatting sqref="X48">
    <cfRule type="expression" priority="48" dxfId="198">
      <formula>$X$48=$J$48</formula>
    </cfRule>
  </conditionalFormatting>
  <conditionalFormatting sqref="X49">
    <cfRule type="expression" priority="47" dxfId="198">
      <formula>$X$49=$J$49</formula>
    </cfRule>
  </conditionalFormatting>
  <conditionalFormatting sqref="X50">
    <cfRule type="expression" priority="46" dxfId="198">
      <formula>$X$50=$J$50</formula>
    </cfRule>
  </conditionalFormatting>
  <conditionalFormatting sqref="X52">
    <cfRule type="expression" priority="45" dxfId="198">
      <formula>$X$52=$J$52</formula>
    </cfRule>
  </conditionalFormatting>
  <conditionalFormatting sqref="X78">
    <cfRule type="expression" priority="44" dxfId="198">
      <formula>$X$78=$J$78</formula>
    </cfRule>
  </conditionalFormatting>
  <conditionalFormatting sqref="X79">
    <cfRule type="expression" priority="43" dxfId="198">
      <formula>$X$79=$J$79</formula>
    </cfRule>
  </conditionalFormatting>
  <conditionalFormatting sqref="X80">
    <cfRule type="expression" priority="42" dxfId="198">
      <formula>$X$80=$J$80</formula>
    </cfRule>
  </conditionalFormatting>
  <conditionalFormatting sqref="Y5">
    <cfRule type="expression" priority="41" dxfId="198">
      <formula>$Y$5=$K$5</formula>
    </cfRule>
  </conditionalFormatting>
  <conditionalFormatting sqref="Y6">
    <cfRule type="expression" priority="40" dxfId="198">
      <formula>$Y$6=$K$6</formula>
    </cfRule>
  </conditionalFormatting>
  <conditionalFormatting sqref="Y7">
    <cfRule type="expression" priority="39" dxfId="198">
      <formula>$Y$7=$K$7</formula>
    </cfRule>
  </conditionalFormatting>
  <conditionalFormatting sqref="Y12">
    <cfRule type="expression" priority="38" dxfId="198">
      <formula>$Y$12=$K$12</formula>
    </cfRule>
  </conditionalFormatting>
  <conditionalFormatting sqref="Y13">
    <cfRule type="expression" priority="37" dxfId="198">
      <formula>$Y$13=$K$13</formula>
    </cfRule>
  </conditionalFormatting>
  <conditionalFormatting sqref="Y14">
    <cfRule type="expression" priority="36" dxfId="198">
      <formula>$Y$14=$K$14</formula>
    </cfRule>
  </conditionalFormatting>
  <conditionalFormatting sqref="Y15">
    <cfRule type="expression" priority="35" dxfId="198">
      <formula>$Y$15=$K$15</formula>
    </cfRule>
  </conditionalFormatting>
  <conditionalFormatting sqref="Y16">
    <cfRule type="expression" priority="34" dxfId="198">
      <formula>$Y$16=$K$16</formula>
    </cfRule>
  </conditionalFormatting>
  <conditionalFormatting sqref="Y21">
    <cfRule type="expression" priority="33" dxfId="198">
      <formula>$Y$21=$K$21</formula>
    </cfRule>
  </conditionalFormatting>
  <conditionalFormatting sqref="Y22">
    <cfRule type="expression" priority="32" dxfId="198">
      <formula>$Y$22=$K$22</formula>
    </cfRule>
  </conditionalFormatting>
  <conditionalFormatting sqref="Y23">
    <cfRule type="expression" priority="31" dxfId="198">
      <formula>$Y$23=$K$23</formula>
    </cfRule>
  </conditionalFormatting>
  <conditionalFormatting sqref="Y24">
    <cfRule type="expression" priority="30" dxfId="198">
      <formula>$Y$24=$K$24</formula>
    </cfRule>
  </conditionalFormatting>
  <conditionalFormatting sqref="Y25">
    <cfRule type="expression" priority="29" dxfId="198">
      <formula>$Y$25=$K$25</formula>
    </cfRule>
  </conditionalFormatting>
  <conditionalFormatting sqref="Y26">
    <cfRule type="expression" priority="28" dxfId="198">
      <formula>$Y$26=$K$26</formula>
    </cfRule>
  </conditionalFormatting>
  <conditionalFormatting sqref="Y27">
    <cfRule type="expression" priority="27" dxfId="198">
      <formula>$Y$27=$K$27</formula>
    </cfRule>
  </conditionalFormatting>
  <conditionalFormatting sqref="Y32">
    <cfRule type="expression" priority="26" dxfId="198">
      <formula>$Y$32=$K$32</formula>
    </cfRule>
  </conditionalFormatting>
  <conditionalFormatting sqref="Y33">
    <cfRule type="expression" priority="25" dxfId="198">
      <formula>$Y$33=$K$33</formula>
    </cfRule>
  </conditionalFormatting>
  <conditionalFormatting sqref="Y34">
    <cfRule type="expression" priority="24" dxfId="198">
      <formula>$Y$34=$K$34</formula>
    </cfRule>
  </conditionalFormatting>
  <conditionalFormatting sqref="Y35">
    <cfRule type="expression" priority="23" dxfId="198">
      <formula>$Y$35=$K$35</formula>
    </cfRule>
  </conditionalFormatting>
  <conditionalFormatting sqref="Y36">
    <cfRule type="expression" priority="22" dxfId="198">
      <formula>$Y$36=$K$36</formula>
    </cfRule>
  </conditionalFormatting>
  <conditionalFormatting sqref="Y42">
    <cfRule type="expression" priority="21" dxfId="198">
      <formula>$Y$42=$K$42</formula>
    </cfRule>
  </conditionalFormatting>
  <conditionalFormatting sqref="Y43">
    <cfRule type="expression" priority="20" dxfId="198">
      <formula>$Y$43=$K$43</formula>
    </cfRule>
  </conditionalFormatting>
  <conditionalFormatting sqref="Y44">
    <cfRule type="expression" priority="19" dxfId="198">
      <formula>$Y$44=$K$44</formula>
    </cfRule>
  </conditionalFormatting>
  <conditionalFormatting sqref="Y47">
    <cfRule type="expression" priority="18" dxfId="198">
      <formula>$Y$47=$K$47</formula>
    </cfRule>
  </conditionalFormatting>
  <conditionalFormatting sqref="Y48">
    <cfRule type="expression" priority="17" dxfId="198">
      <formula>$Y$48=$K$48</formula>
    </cfRule>
  </conditionalFormatting>
  <conditionalFormatting sqref="Y49">
    <cfRule type="expression" priority="16" dxfId="198">
      <formula>$Y$49=$K$49</formula>
    </cfRule>
  </conditionalFormatting>
  <conditionalFormatting sqref="Y50">
    <cfRule type="expression" priority="15" dxfId="198">
      <formula>$Y$50=$K$50</formula>
    </cfRule>
  </conditionalFormatting>
  <conditionalFormatting sqref="Y52">
    <cfRule type="expression" priority="14" dxfId="198">
      <formula>$Y$52=$K$52</formula>
    </cfRule>
  </conditionalFormatting>
  <conditionalFormatting sqref="Y78">
    <cfRule type="expression" priority="13" dxfId="198">
      <formula>$Y$78=$K$78</formula>
    </cfRule>
  </conditionalFormatting>
  <conditionalFormatting sqref="Y79">
    <cfRule type="expression" priority="12" dxfId="198">
      <formula>$Y$79=$K$79</formula>
    </cfRule>
  </conditionalFormatting>
  <conditionalFormatting sqref="Y80">
    <cfRule type="expression" priority="11" dxfId="198">
      <formula>$Y$80=$K$80</formula>
    </cfRule>
  </conditionalFormatting>
  <conditionalFormatting sqref="Y81">
    <cfRule type="expression" priority="10" dxfId="198">
      <formula>$Y$81=$K$81</formula>
    </cfRule>
  </conditionalFormatting>
  <conditionalFormatting sqref="Y82">
    <cfRule type="expression" priority="9" dxfId="198">
      <formula>$Y$82=$K$82</formula>
    </cfRule>
  </conditionalFormatting>
  <conditionalFormatting sqref="Y83">
    <cfRule type="expression" priority="8" dxfId="198">
      <formula>$Y$83=$K$83</formula>
    </cfRule>
  </conditionalFormatting>
  <conditionalFormatting sqref="Y86">
    <cfRule type="expression" priority="7" dxfId="198">
      <formula>$Y$86=$K$86</formula>
    </cfRule>
  </conditionalFormatting>
  <conditionalFormatting sqref="Y87">
    <cfRule type="expression" priority="6" dxfId="198">
      <formula>$Y$87=$K$87</formula>
    </cfRule>
  </conditionalFormatting>
  <conditionalFormatting sqref="Y88">
    <cfRule type="expression" priority="5" dxfId="198">
      <formula>$Y$88=$K$88</formula>
    </cfRule>
  </conditionalFormatting>
  <conditionalFormatting sqref="Y89">
    <cfRule type="expression" priority="4" dxfId="198">
      <formula>$Y$89=$K$89</formula>
    </cfRule>
  </conditionalFormatting>
  <conditionalFormatting sqref="Y90">
    <cfRule type="expression" priority="3" dxfId="198">
      <formula>$Y$90=$K$90</formula>
    </cfRule>
  </conditionalFormatting>
  <conditionalFormatting sqref="Y91">
    <cfRule type="expression" priority="2" dxfId="198">
      <formula>$Y$91=$K$91</formula>
    </cfRule>
  </conditionalFormatting>
  <conditionalFormatting sqref="Y92">
    <cfRule type="expression" priority="1" dxfId="198">
      <formula>$Y$92=$K$92</formula>
    </cfRule>
  </conditionalFormatting>
  <printOptions/>
  <pageMargins left="0.75" right="0.75" top="1" bottom="1" header="0.3" footer="0.3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Pennsylvania State University at Mont Alto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Labalokie</dc:creator>
  <cp:keywords/>
  <dc:description/>
  <cp:lastModifiedBy>Professor</cp:lastModifiedBy>
  <dcterms:created xsi:type="dcterms:W3CDTF">2016-03-12T18:15:26Z</dcterms:created>
  <dcterms:modified xsi:type="dcterms:W3CDTF">2016-07-31T23:53:01Z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