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1" i="1"/>
  <c r="C12" i="1" s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<sst xmlns="http://schemas.openxmlformats.org/spreadsheetml/2006/main" count="42" uniqueCount="42">
  <si>
    <t>Current Ratio</t>
  </si>
  <si>
    <t>Current Assets/Current Liabilities</t>
  </si>
  <si>
    <t>Quick Ratio</t>
  </si>
  <si>
    <t>(Cash + accounts receivable + short-term investments)/Current Liabilities</t>
  </si>
  <si>
    <t>Net Profit Margin</t>
  </si>
  <si>
    <t>Net income/Sales</t>
  </si>
  <si>
    <t>Return on Investment</t>
  </si>
  <si>
    <t>Net Income/Total Assets</t>
  </si>
  <si>
    <t>Return on Equity</t>
  </si>
  <si>
    <t>Net income/shareholder equity</t>
  </si>
  <si>
    <t>Inventory Turnover</t>
  </si>
  <si>
    <t>Cost of goods sold/Average inventory</t>
  </si>
  <si>
    <t>Days of Inventory (#days)</t>
  </si>
  <si>
    <t>365/inventory turnover ratio</t>
  </si>
  <si>
    <t>Asset Turnover</t>
  </si>
  <si>
    <t>Sales revenue/Total assets</t>
  </si>
  <si>
    <t>Fixed Asset Turnover</t>
  </si>
  <si>
    <t>Net Revenue/Average Fixed Assets</t>
  </si>
  <si>
    <t>Average Collection Period (#days)</t>
  </si>
  <si>
    <t>(365 * AR)/Credit sales</t>
  </si>
  <si>
    <t>Debt-to-asset ratio</t>
  </si>
  <si>
    <t>Total Debt/Total Assets</t>
  </si>
  <si>
    <t>Debt-to-equity ratio</t>
  </si>
  <si>
    <t>Total Debt/Shareholders equity</t>
  </si>
  <si>
    <t>PANERA BREAD</t>
  </si>
  <si>
    <t>(in $'000)</t>
  </si>
  <si>
    <t>Current assets</t>
  </si>
  <si>
    <t>Inventories</t>
  </si>
  <si>
    <t>Total costs &amp; expenses</t>
  </si>
  <si>
    <t>Current liabilities</t>
  </si>
  <si>
    <t>Total assets</t>
  </si>
  <si>
    <t>Shareholder's equity</t>
  </si>
  <si>
    <t>Net Revenue</t>
  </si>
  <si>
    <t>Total liabilities</t>
  </si>
  <si>
    <t>Net Income</t>
  </si>
  <si>
    <t>Trade accounts receivable</t>
  </si>
  <si>
    <t>Other Accounts Receivable</t>
  </si>
  <si>
    <t>Ratio</t>
  </si>
  <si>
    <t>Formula</t>
  </si>
  <si>
    <t>Fixed Assets</t>
  </si>
  <si>
    <t>Selected Financial Data</t>
  </si>
  <si>
    <t>Financial Ratio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</si>
</sst>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5" fontId="0" fillId="2" borderId="0" xfId="0" applyNumberFormat="1" applyFill="1" applyBorder="1" applyAlignment="1">
      <alignment horizontal="right" vertical="center"/>
    </xf>
    <xf numFmtId="166" fontId="0" fillId="2" borderId="0" xfId="2" applyNumberFormat="1" applyFont="1" applyFill="1" applyBorder="1" applyAlignment="1">
      <alignment horizontal="right"/>
    </xf>
    <xf numFmtId="43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2" fillId="2" borderId="4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/>
    <xf numFmtId="164" fontId="0" fillId="2" borderId="7" xfId="1" applyNumberFormat="1" applyFont="1" applyFill="1" applyBorder="1" applyAlignment="1">
      <alignment horizontal="center"/>
    </xf>
    <xf numFmtId="164" fontId="0" fillId="2" borderId="8" xfId="1" applyNumberFormat="1" applyFont="1" applyFill="1" applyBorder="1"/>
    <xf numFmtId="0" fontId="2" fillId="2" borderId="5" xfId="0" applyFont="1" applyFill="1" applyBorder="1" applyAlignment="1">
      <alignment horizontal="right"/>
    </xf>
    <xf numFmtId="0" fontId="3" fillId="2" borderId="4" xfId="0" applyFont="1" applyFill="1" applyBorder="1"/>
    <xf numFmtId="167" fontId="2" fillId="2" borderId="5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 vertical="center"/>
    </xf>
    <xf numFmtId="166" fontId="2" fillId="2" borderId="5" xfId="2" applyNumberFormat="1" applyFont="1" applyFill="1" applyBorder="1" applyAlignment="1">
      <alignment horizontal="right"/>
    </xf>
    <xf numFmtId="43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CC00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20" sqref="D20"/>
    </sheetView>
  </sheetViews>
  <sheetFormatPr defaultColWidth="9.109375" defaultRowHeight="14.4" x14ac:dyDescent="0.3"/>
  <cols>
    <col min="1" max="1" width="34.6640625" style="1" bestFit="1" customWidth="1"/>
    <col min="2" max="2" width="44.109375" style="1" customWidth="1"/>
    <col min="3" max="3" width="8.33203125" style="1" customWidth="1"/>
    <col min="4" max="4" width="4.6640625" style="1" customWidth="1"/>
    <col min="5" max="5" width="24.44140625" style="1" customWidth="1"/>
    <col min="6" max="6" width="14.33203125" style="1" bestFit="1" customWidth="1"/>
    <col min="7" max="7" width="11.5546875" style="1" bestFit="1" customWidth="1"/>
    <col min="8" max="16384" width="9.109375" style="1"/>
  </cols>
  <sheetData>
    <row r="1" spans="1:7" ht="18" x14ac:dyDescent="0.35">
      <c r="A1" s="38" t="s">
        <v>24</v>
      </c>
      <c r="B1" s="38"/>
      <c r="C1" s="38"/>
      <c r="D1" s="38"/>
      <c r="E1" s="38"/>
      <c r="F1" s="38"/>
      <c r="G1" s="38"/>
    </row>
    <row r="3" spans="1:7" x14ac:dyDescent="0.3">
      <c r="A3" s="32" t="s">
        <v>41</v>
      </c>
      <c r="B3" s="33"/>
      <c r="C3" s="34"/>
      <c r="E3" s="35" t="s">
        <v>40</v>
      </c>
      <c r="F3" s="36"/>
      <c r="G3" s="37"/>
    </row>
    <row r="4" spans="1:7" x14ac:dyDescent="0.3">
      <c r="A4" s="14"/>
      <c r="C4" s="13"/>
      <c r="E4" s="12" t="s">
        <v>25</v>
      </c>
      <c r="G4" s="13"/>
    </row>
    <row r="5" spans="1:7" x14ac:dyDescent="0.3">
      <c r="A5" s="12"/>
      <c r="B5" s="3" t="s">
        <v>38</v>
      </c>
      <c r="C5" s="21" t="s">
        <v>37</v>
      </c>
      <c r="D5" s="2"/>
      <c r="E5" s="14"/>
      <c r="F5" s="3">
        <v>2010</v>
      </c>
      <c r="G5" s="15">
        <v>2009</v>
      </c>
    </row>
    <row r="6" spans="1:7" ht="15.6" x14ac:dyDescent="0.3">
      <c r="A6" s="22" t="s">
        <v>0</v>
      </c>
      <c r="B6" s="4" t="s">
        <v>1</v>
      </c>
      <c r="C6" s="23">
        <f>F6/F9</f>
        <v>1.5634041869173019</v>
      </c>
      <c r="D6" s="5"/>
      <c r="E6" s="12" t="s">
        <v>26</v>
      </c>
      <c r="F6" s="6">
        <v>330685</v>
      </c>
      <c r="G6" s="16"/>
    </row>
    <row r="7" spans="1:7" ht="35.25" customHeight="1" x14ac:dyDescent="0.3">
      <c r="A7" s="31" t="s">
        <v>2</v>
      </c>
      <c r="B7" s="7" t="s">
        <v>3</v>
      </c>
      <c r="C7" s="24">
        <f>(F6-F7)/F9</f>
        <v>1.4955842584012558</v>
      </c>
      <c r="D7" s="8"/>
      <c r="E7" s="12" t="s">
        <v>27</v>
      </c>
      <c r="F7" s="6">
        <v>14345</v>
      </c>
      <c r="G7" s="16">
        <v>12295</v>
      </c>
    </row>
    <row r="8" spans="1:7" ht="15.6" x14ac:dyDescent="0.3">
      <c r="A8" s="22" t="s">
        <v>4</v>
      </c>
      <c r="B8" s="4" t="s">
        <v>5</v>
      </c>
      <c r="C8" s="25">
        <f>F16/F13</f>
        <v>7.2349948686830187E-2</v>
      </c>
      <c r="D8" s="9"/>
      <c r="E8" s="17" t="s">
        <v>28</v>
      </c>
      <c r="F8" s="6">
        <v>1357420</v>
      </c>
      <c r="G8" s="16"/>
    </row>
    <row r="9" spans="1:7" ht="15.6" x14ac:dyDescent="0.3">
      <c r="A9" s="22" t="s">
        <v>6</v>
      </c>
      <c r="B9" s="4" t="s">
        <v>7</v>
      </c>
      <c r="C9" s="25">
        <f>F16/F10</f>
        <v>0.12070224242116158</v>
      </c>
      <c r="D9" s="9"/>
      <c r="E9" s="12" t="s">
        <v>29</v>
      </c>
      <c r="F9" s="6">
        <v>211516</v>
      </c>
      <c r="G9" s="16"/>
    </row>
    <row r="10" spans="1:7" ht="15.6" x14ac:dyDescent="0.3">
      <c r="A10" s="22" t="s">
        <v>8</v>
      </c>
      <c r="B10" s="4" t="s">
        <v>9</v>
      </c>
      <c r="C10" s="25">
        <f>F16/F12</f>
        <v>0.1873698808612376</v>
      </c>
      <c r="D10" s="9"/>
      <c r="E10" s="12" t="s">
        <v>30</v>
      </c>
      <c r="F10" s="6">
        <v>924581</v>
      </c>
      <c r="G10" s="16"/>
    </row>
    <row r="11" spans="1:7" ht="15.6" x14ac:dyDescent="0.3">
      <c r="A11" s="22" t="s">
        <v>10</v>
      </c>
      <c r="B11" s="4" t="s">
        <v>11</v>
      </c>
      <c r="C11" s="26">
        <f>F8*2/(F7+G7)</f>
        <v>101.90840840840841</v>
      </c>
      <c r="D11" s="10"/>
      <c r="E11" s="12" t="s">
        <v>33</v>
      </c>
      <c r="F11" s="6">
        <v>328973</v>
      </c>
      <c r="G11" s="16"/>
    </row>
    <row r="12" spans="1:7" ht="15.6" x14ac:dyDescent="0.3">
      <c r="A12" s="22" t="s">
        <v>12</v>
      </c>
      <c r="B12" s="4" t="s">
        <v>13</v>
      </c>
      <c r="C12" s="26">
        <f>365/C11</f>
        <v>3.5816475372397636</v>
      </c>
      <c r="D12" s="10"/>
      <c r="E12" s="12" t="s">
        <v>31</v>
      </c>
      <c r="F12" s="6">
        <v>595608</v>
      </c>
      <c r="G12" s="16"/>
    </row>
    <row r="13" spans="1:7" ht="15.6" x14ac:dyDescent="0.3">
      <c r="A13" s="22" t="s">
        <v>14</v>
      </c>
      <c r="B13" s="4" t="s">
        <v>15</v>
      </c>
      <c r="C13" s="23">
        <f>F13/F10</f>
        <v>1.6683113756393437</v>
      </c>
      <c r="D13" s="5"/>
      <c r="E13" s="12" t="s">
        <v>32</v>
      </c>
      <c r="F13" s="6">
        <v>1542489</v>
      </c>
      <c r="G13" s="16"/>
    </row>
    <row r="14" spans="1:7" ht="15.6" x14ac:dyDescent="0.3">
      <c r="A14" s="22" t="s">
        <v>16</v>
      </c>
      <c r="B14" s="4" t="s">
        <v>17</v>
      </c>
      <c r="C14" s="26">
        <f>F13*2/(F17+G17)</f>
        <v>3.6384692137312209</v>
      </c>
      <c r="D14" s="10"/>
      <c r="E14" s="12" t="s">
        <v>35</v>
      </c>
      <c r="F14" s="6">
        <v>20378</v>
      </c>
      <c r="G14" s="16"/>
    </row>
    <row r="15" spans="1:7" ht="15.6" x14ac:dyDescent="0.3">
      <c r="A15" s="22" t="s">
        <v>18</v>
      </c>
      <c r="B15" s="4" t="s">
        <v>19</v>
      </c>
      <c r="C15" s="26">
        <f>(365*(F14+F15))/F13</f>
        <v>9.0724147789708702</v>
      </c>
      <c r="D15" s="10"/>
      <c r="E15" s="12" t="s">
        <v>36</v>
      </c>
      <c r="F15" s="6">
        <v>17962</v>
      </c>
      <c r="G15" s="16"/>
    </row>
    <row r="16" spans="1:7" ht="15.6" x14ac:dyDescent="0.3">
      <c r="A16" s="22" t="s">
        <v>20</v>
      </c>
      <c r="B16" s="4" t="s">
        <v>21</v>
      </c>
      <c r="C16" s="27">
        <f>F11/F10</f>
        <v>0.35580765773901907</v>
      </c>
      <c r="D16" s="11"/>
      <c r="E16" s="12" t="s">
        <v>34</v>
      </c>
      <c r="F16" s="6">
        <v>111599</v>
      </c>
      <c r="G16" s="16"/>
    </row>
    <row r="17" spans="1:7" ht="15.6" x14ac:dyDescent="0.3">
      <c r="A17" s="28" t="s">
        <v>22</v>
      </c>
      <c r="B17" s="29" t="s">
        <v>23</v>
      </c>
      <c r="C17" s="30">
        <f>F11/F12</f>
        <v>0.5523313991752965</v>
      </c>
      <c r="D17" s="11"/>
      <c r="E17" s="18" t="s">
        <v>39</v>
      </c>
      <c r="F17" s="19">
        <v>444094</v>
      </c>
      <c r="G17" s="20">
        <v>403784</v>
      </c>
    </row>
  </sheetData>
  <mergeCells count="3">
    <mergeCell ref="A3:C3"/>
    <mergeCell ref="E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Deepshikha</dc:creator>
  <cp:lastModifiedBy>Jessica</cp:lastModifiedBy>
  <dcterms:created xsi:type="dcterms:W3CDTF">2015-04-16T06:12:05Z</dcterms:created>
  <dcterms:modified xsi:type="dcterms:W3CDTF">2015-04-19T19:50:11Z</dcterms:modified>
</cp:coreProperties>
</file>