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4"/>
  </bookViews>
  <sheets>
    <sheet name="HW14-1" sheetId="1" r:id="rId1"/>
    <sheet name="HW14-3" sheetId="2" r:id="rId2"/>
    <sheet name="HW14-9" sheetId="3" r:id="rId3"/>
    <sheet name="HW14-21" sheetId="4" r:id="rId4"/>
    <sheet name="HW14-25" sheetId="5" r:id="rId5"/>
  </sheets>
  <definedNames>
    <definedName name="Lookup" localSheetId="3">'HW14-21'!$B$6:$C$13</definedName>
    <definedName name="Lookup" localSheetId="1">'HW14-3'!$B$6:$C$10</definedName>
    <definedName name="Lookup">'HW14-1'!$B$6:$C$10</definedName>
    <definedName name="Lookup1">'HW14-9'!$B$6:$C$9</definedName>
    <definedName name="Lookup2" localSheetId="3">'HW14-21'!$B$16:$C$18</definedName>
    <definedName name="Lookup2">'HW14-9'!$H$6:$I$8</definedName>
    <definedName name="Lookup3" localSheetId="3">'HW14-21'!$B$27:$C$29</definedName>
    <definedName name="Lookup3">'HW14-9'!$H$6:$I$13</definedName>
    <definedName name="Lookup4" localSheetId="3">'HW14-21'!$B$36:$C$38</definedName>
    <definedName name="Lookup4">'HW14-9'!$B$6:$C$12</definedName>
    <definedName name="Lookup5">'HW14-21'!$B$43:$C$45</definedName>
    <definedName name="Lookup6">'HW14-21'!$B$50:$C$51</definedName>
    <definedName name="Lookup7">'HW14-21'!$B$57:$C$58</definedName>
    <definedName name="Lookup8">'HW14-21'!$B$16:$C$21</definedName>
    <definedName name="Lookup9">'HW14-21'!$B$27:$C$31</definedName>
    <definedName name="ZA0" localSheetId="4">"Crystal Ball Data : Ver. 4.0.3"</definedName>
    <definedName name="ZA0A" localSheetId="4">3+102</definedName>
    <definedName name="ZA0F" localSheetId="4">1+100</definedName>
    <definedName name="ZA0T" localSheetId="4">65943411+0</definedName>
    <definedName name="ZA100" localSheetId="4">'HW14-25'!$C$4+"Acost/mile="+33+0.08+0.02+"-"+"+"</definedName>
    <definedName name="ZA101" localSheetId="4">'HW14-25'!$C$5+"Fcar life ="+545+2+"?"+8+2+8</definedName>
    <definedName name="ZA102" localSheetId="4">'HW14-25'!$C$6+"Bannual mileage ="+545+3700+9000+14500+3700+14500</definedName>
    <definedName name="ZF100" localSheetId="4">'HW14-25'!$C$8+"Annual cost ="+"dollars"+545+0+185+87+62+380+521+4+3+"-"+"+"+2.6+50+2+4+95+0+5</definedName>
  </definedNames>
  <calcPr fullCalcOnLoad="1"/>
</workbook>
</file>

<file path=xl/sharedStrings.xml><?xml version="1.0" encoding="utf-8"?>
<sst xmlns="http://schemas.openxmlformats.org/spreadsheetml/2006/main" count="87" uniqueCount="57">
  <si>
    <t>Homework Problem #14-1</t>
  </si>
  <si>
    <t>Probability of Time Between Emergency Calls:</t>
  </si>
  <si>
    <t>Simulation:</t>
  </si>
  <si>
    <t>P(x)</t>
  </si>
  <si>
    <t>Cumulative</t>
  </si>
  <si>
    <t>Time (hrs)</t>
  </si>
  <si>
    <t>RN</t>
  </si>
  <si>
    <t>Clock</t>
  </si>
  <si>
    <t>Number</t>
  </si>
  <si>
    <r>
      <t xml:space="preserve">         Average Time =</t>
    </r>
    <r>
      <rPr>
        <sz val="10"/>
        <rFont val="Arial"/>
        <family val="0"/>
      </rPr>
      <t xml:space="preserve"> </t>
    </r>
  </si>
  <si>
    <t>EV =</t>
  </si>
  <si>
    <t>Total</t>
  </si>
  <si>
    <t>Homework Problem #14-3</t>
  </si>
  <si>
    <t>Probability of Machine Breakdowns:</t>
  </si>
  <si>
    <t>Breakdowns</t>
  </si>
  <si>
    <t>Weeks</t>
  </si>
  <si>
    <t>Average Breakdowns =</t>
  </si>
  <si>
    <t>Homework Problem #14-9</t>
  </si>
  <si>
    <t>Arrival</t>
  </si>
  <si>
    <t xml:space="preserve">Service </t>
  </si>
  <si>
    <t>Interval, x</t>
  </si>
  <si>
    <t>P(y)</t>
  </si>
  <si>
    <t>Time, y</t>
  </si>
  <si>
    <t>Ship</t>
  </si>
  <si>
    <t>Enter</t>
  </si>
  <si>
    <t xml:space="preserve">Waiting </t>
  </si>
  <si>
    <t>Service</t>
  </si>
  <si>
    <t>Departure</t>
  </si>
  <si>
    <t>Time in</t>
  </si>
  <si>
    <t>RN1</t>
  </si>
  <si>
    <t>Day</t>
  </si>
  <si>
    <t>Facility Clock</t>
  </si>
  <si>
    <t>Time</t>
  </si>
  <si>
    <t>RN2</t>
  </si>
  <si>
    <t>System</t>
  </si>
  <si>
    <t>Average=</t>
  </si>
  <si>
    <t>Homework Problem #14-21</t>
  </si>
  <si>
    <t>Probability of Attractiveness:</t>
  </si>
  <si>
    <t>Physical Attractiveness</t>
  </si>
  <si>
    <t>Intelligence</t>
  </si>
  <si>
    <t>Personality</t>
  </si>
  <si>
    <t>Average</t>
  </si>
  <si>
    <t>Rating</t>
  </si>
  <si>
    <t>Months</t>
  </si>
  <si>
    <t>RN3</t>
  </si>
  <si>
    <t>Ratiing</t>
  </si>
  <si>
    <t>Probability of Intelligence:</t>
  </si>
  <si>
    <t>Probability of Personality:</t>
  </si>
  <si>
    <t>Average =</t>
  </si>
  <si>
    <t>Homework Problem #14-25</t>
  </si>
  <si>
    <t>cost/mile</t>
  </si>
  <si>
    <t>normal distribution (mean = .08, standard deviation = .02)</t>
  </si>
  <si>
    <t>car life</t>
  </si>
  <si>
    <t>uniform distribution (minimum = 2, maximum = 8)</t>
  </si>
  <si>
    <t>annual mileage</t>
  </si>
  <si>
    <t>triangular distribution (min = 3700, most likely = 9000, max = 14500)</t>
  </si>
  <si>
    <t>annual cost =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</si>
</sst>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000"/>
    <numFmt numFmtId="168" formatCode="0.000"/>
    <numFmt numFmtId="169" formatCode="0.0000000"/>
    <numFmt numFmtId="170" formatCode="#,##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6" fontId="0" fillId="0" borderId="8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7" xfId="0" applyFill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6" fontId="0" fillId="0" borderId="0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49" fontId="2" fillId="0" borderId="6" xfId="0" applyNumberFormat="1" applyFont="1" applyBorder="1" applyAlignment="1">
      <alignment horizontal="centerContinuous"/>
    </xf>
    <xf numFmtId="49" fontId="2" fillId="0" borderId="7" xfId="0" applyNumberFormat="1" applyFont="1" applyBorder="1" applyAlignment="1">
      <alignment horizontal="centerContinuous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7" xfId="0" applyFont="1" applyBorder="1" applyAlignment="1">
      <alignment horizontal="right"/>
    </xf>
    <xf numFmtId="4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3" borderId="7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17</xdr:row>
      <xdr:rowOff>9525</xdr:rowOff>
    </xdr:from>
    <xdr:to>
      <xdr:col>3</xdr:col>
      <xdr:colOff>276225</xdr:colOff>
      <xdr:row>18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2047875" y="2762250"/>
          <a:ext cx="190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7"/>
  <sheetViews>
    <sheetView zoomScale="80" zoomScaleNormal="80" workbookViewId="0" topLeftCell="A1">
      <selection activeCell="A23" sqref="A23"/>
    </sheetView>
  </sheetViews>
  <sheetFormatPr defaultColWidth="9.140625" defaultRowHeight="12.75"/>
  <cols>
    <col min="2" max="2" width="10.00390625" style="0" customWidth="1"/>
    <col min="3" max="3" width="10.28125" style="0" customWidth="1"/>
    <col min="4" max="4" width="18.140625" style="0" customWidth="1"/>
    <col min="5" max="5" width="12.00390625" style="0" customWidth="1"/>
    <col min="6" max="6" width="11.140625" style="0" customWidth="1"/>
    <col min="7" max="7" width="11.00390625" style="0" customWidth="1"/>
  </cols>
  <sheetData>
    <row r="1" ht="12.75">
      <c r="A1" s="15" t="s">
        <v>0</v>
      </c>
    </row>
    <row r="3" spans="1:5" ht="12.75">
      <c r="A3" s="1" t="s">
        <v>1</v>
      </c>
      <c r="E3" s="23" t="s">
        <v>2</v>
      </c>
    </row>
    <row r="5" spans="1:8" ht="12.75">
      <c r="A5" s="8" t="s">
        <v>3</v>
      </c>
      <c r="B5" s="10" t="s">
        <v>4</v>
      </c>
      <c r="C5" s="9" t="s">
        <v>5</v>
      </c>
      <c r="E5" s="10" t="s">
        <v>6</v>
      </c>
      <c r="F5" s="9" t="s">
        <v>5</v>
      </c>
      <c r="G5" s="10" t="s">
        <v>7</v>
      </c>
      <c r="H5" s="26" t="s">
        <v>8</v>
      </c>
    </row>
    <row r="6" spans="1:8" ht="12.75">
      <c r="A6" s="21">
        <v>0.05</v>
      </c>
      <c r="B6" s="10">
        <v>0</v>
      </c>
      <c r="C6" s="10">
        <v>1</v>
      </c>
      <c r="E6" s="18">
        <v>0.5214361665142255</v>
      </c>
      <c r="F6" s="4">
        <f>VLOOKUP(E6,Lookup,2)</f>
        <v>4</v>
      </c>
      <c r="G6" s="11">
        <f>F6</f>
        <v>4</v>
      </c>
      <c r="H6" s="11">
        <v>1</v>
      </c>
    </row>
    <row r="7" spans="1:8" ht="12.75">
      <c r="A7" s="21">
        <v>0.1</v>
      </c>
      <c r="B7" s="21">
        <f>A6+B6</f>
        <v>0.05</v>
      </c>
      <c r="C7" s="10">
        <v>2</v>
      </c>
      <c r="E7" s="18">
        <v>0.23591833620892766</v>
      </c>
      <c r="F7" s="4">
        <f aca="true" t="shared" si="0" ref="F7:F24">VLOOKUP(E7,Lookup,2)</f>
        <v>3</v>
      </c>
      <c r="G7" s="11">
        <f>G6+F7</f>
        <v>7</v>
      </c>
      <c r="H7" s="11">
        <v>2</v>
      </c>
    </row>
    <row r="8" spans="1:8" ht="12.75">
      <c r="A8" s="21">
        <v>0.3</v>
      </c>
      <c r="B8" s="21">
        <f>A7+B7</f>
        <v>0.15000000000000002</v>
      </c>
      <c r="C8" s="10">
        <v>3</v>
      </c>
      <c r="E8" s="18">
        <v>0.1653069078785412</v>
      </c>
      <c r="F8" s="4">
        <f t="shared" si="0"/>
        <v>3</v>
      </c>
      <c r="G8" s="11">
        <f aca="true" t="shared" si="1" ref="G8:G24">G7+F8</f>
        <v>10</v>
      </c>
      <c r="H8" s="11">
        <v>3</v>
      </c>
    </row>
    <row r="9" spans="1:8" ht="12.75">
      <c r="A9" s="21">
        <v>0.3</v>
      </c>
      <c r="B9" s="21">
        <f>A8+B8</f>
        <v>0.45</v>
      </c>
      <c r="C9" s="10">
        <v>4</v>
      </c>
      <c r="E9" s="18">
        <v>0.6904692751529993</v>
      </c>
      <c r="F9" s="4">
        <f t="shared" si="0"/>
        <v>4</v>
      </c>
      <c r="G9" s="11">
        <f t="shared" si="1"/>
        <v>14</v>
      </c>
      <c r="H9" s="11">
        <v>4</v>
      </c>
    </row>
    <row r="10" spans="1:8" ht="12.75">
      <c r="A10" s="21">
        <v>0.2</v>
      </c>
      <c r="B10" s="21">
        <f>A9+B9</f>
        <v>0.75</v>
      </c>
      <c r="C10" s="10">
        <v>5</v>
      </c>
      <c r="E10" s="18">
        <v>0.3100782776058635</v>
      </c>
      <c r="F10" s="4">
        <f t="shared" si="0"/>
        <v>3</v>
      </c>
      <c r="G10" s="11">
        <f t="shared" si="1"/>
        <v>17</v>
      </c>
      <c r="H10" s="11">
        <v>5</v>
      </c>
    </row>
    <row r="11" spans="1:8" ht="12.75">
      <c r="A11" s="5">
        <v>0.05</v>
      </c>
      <c r="B11" s="13">
        <f>A10+B10</f>
        <v>0.95</v>
      </c>
      <c r="C11" s="14">
        <v>6</v>
      </c>
      <c r="E11" s="18">
        <v>0.490091367185274</v>
      </c>
      <c r="F11" s="4">
        <f t="shared" si="0"/>
        <v>4</v>
      </c>
      <c r="G11" s="11">
        <f t="shared" si="1"/>
        <v>21</v>
      </c>
      <c r="H11" s="11">
        <v>6</v>
      </c>
    </row>
    <row r="12" spans="1:8" ht="12.75">
      <c r="A12" s="5">
        <v>1</v>
      </c>
      <c r="B12" s="13"/>
      <c r="C12" s="14"/>
      <c r="E12" s="18">
        <v>0.3986441265761336</v>
      </c>
      <c r="F12" s="4">
        <f t="shared" si="0"/>
        <v>3</v>
      </c>
      <c r="G12" s="11">
        <f t="shared" si="1"/>
        <v>24</v>
      </c>
      <c r="H12" s="11">
        <v>7</v>
      </c>
    </row>
    <row r="13" spans="1:8" ht="12.75">
      <c r="A13" s="21"/>
      <c r="B13" s="6"/>
      <c r="C13" s="7"/>
      <c r="E13" s="18">
        <v>0.29529410420781876</v>
      </c>
      <c r="F13" s="4">
        <f t="shared" si="0"/>
        <v>3</v>
      </c>
      <c r="G13" s="11">
        <f t="shared" si="1"/>
        <v>27</v>
      </c>
      <c r="H13" s="11">
        <v>8</v>
      </c>
    </row>
    <row r="14" spans="3:8" ht="12.75">
      <c r="C14" s="3"/>
      <c r="E14" s="18">
        <v>0.29472442498808027</v>
      </c>
      <c r="F14" s="4">
        <f t="shared" si="0"/>
        <v>3</v>
      </c>
      <c r="G14" s="11">
        <f t="shared" si="1"/>
        <v>30</v>
      </c>
      <c r="H14" s="11">
        <v>9</v>
      </c>
    </row>
    <row r="15" spans="1:8" ht="12.75">
      <c r="A15" s="28" t="s">
        <v>9</v>
      </c>
      <c r="B15" s="29"/>
      <c r="C15" s="21">
        <f>AVERAGE(F6:F24)</f>
        <v>3.789473684210526</v>
      </c>
      <c r="E15" s="18">
        <v>0.699904807936323</v>
      </c>
      <c r="F15" s="4">
        <f t="shared" si="0"/>
        <v>4</v>
      </c>
      <c r="G15" s="11">
        <f t="shared" si="1"/>
        <v>34</v>
      </c>
      <c r="H15" s="11">
        <v>10</v>
      </c>
    </row>
    <row r="16" spans="1:8" ht="12.75">
      <c r="A16" s="2"/>
      <c r="C16" s="3"/>
      <c r="E16" s="18">
        <v>0.9764457426285444</v>
      </c>
      <c r="F16" s="4">
        <f t="shared" si="0"/>
        <v>5</v>
      </c>
      <c r="G16" s="11">
        <f t="shared" si="1"/>
        <v>39</v>
      </c>
      <c r="H16" s="11">
        <v>11</v>
      </c>
    </row>
    <row r="17" spans="1:8" ht="12.75">
      <c r="A17" s="2"/>
      <c r="B17" s="30" t="s">
        <v>10</v>
      </c>
      <c r="C17" s="21">
        <f>SUMPRODUCT(C6:C11,A6:A11)</f>
        <v>3.6499999999999995</v>
      </c>
      <c r="E17" s="18">
        <v>0.8849653549349856</v>
      </c>
      <c r="F17" s="4">
        <f t="shared" si="0"/>
        <v>5</v>
      </c>
      <c r="G17" s="11">
        <f t="shared" si="1"/>
        <v>44</v>
      </c>
      <c r="H17" s="11">
        <v>12</v>
      </c>
    </row>
    <row r="18" spans="1:8" ht="12.75">
      <c r="A18" s="2"/>
      <c r="E18" s="18">
        <v>0.4560778164938357</v>
      </c>
      <c r="F18" s="4">
        <f t="shared" si="0"/>
        <v>4</v>
      </c>
      <c r="G18" s="11">
        <f t="shared" si="1"/>
        <v>48</v>
      </c>
      <c r="H18" s="11">
        <v>13</v>
      </c>
    </row>
    <row r="19" spans="1:8" ht="12.75">
      <c r="A19" s="2"/>
      <c r="E19" s="18">
        <v>0.3515627859605992</v>
      </c>
      <c r="F19" s="4">
        <f t="shared" si="0"/>
        <v>3</v>
      </c>
      <c r="G19" s="11">
        <f t="shared" si="1"/>
        <v>51</v>
      </c>
      <c r="H19" s="11">
        <v>14</v>
      </c>
    </row>
    <row r="20" spans="1:8" ht="12.75">
      <c r="A20" s="2"/>
      <c r="E20" s="18">
        <v>0.9094479190447438</v>
      </c>
      <c r="F20" s="4">
        <f t="shared" si="0"/>
        <v>5</v>
      </c>
      <c r="G20" s="11">
        <f t="shared" si="1"/>
        <v>56</v>
      </c>
      <c r="H20" s="20">
        <v>15</v>
      </c>
    </row>
    <row r="21" spans="5:8" ht="12.75">
      <c r="E21" s="18">
        <v>0.8993399384284446</v>
      </c>
      <c r="F21" s="4">
        <f t="shared" si="0"/>
        <v>5</v>
      </c>
      <c r="G21" s="11">
        <f t="shared" si="1"/>
        <v>61</v>
      </c>
      <c r="H21" s="20">
        <v>16</v>
      </c>
    </row>
    <row r="22" spans="5:8" ht="12.75">
      <c r="E22" s="18">
        <v>0.6288623057545983</v>
      </c>
      <c r="F22" s="4">
        <f t="shared" si="0"/>
        <v>4</v>
      </c>
      <c r="G22" s="11">
        <f t="shared" si="1"/>
        <v>65</v>
      </c>
      <c r="H22" s="20">
        <v>17</v>
      </c>
    </row>
    <row r="23" spans="5:8" ht="12.75">
      <c r="E23" s="18">
        <v>0.268031815910283</v>
      </c>
      <c r="F23" s="4">
        <f t="shared" si="0"/>
        <v>3</v>
      </c>
      <c r="G23" s="11">
        <f t="shared" si="1"/>
        <v>68</v>
      </c>
      <c r="H23" s="20">
        <v>18</v>
      </c>
    </row>
    <row r="24" spans="5:8" ht="12.75">
      <c r="E24" s="18">
        <v>0.5517910548895613</v>
      </c>
      <c r="F24" s="4">
        <f t="shared" si="0"/>
        <v>4</v>
      </c>
      <c r="G24" s="11">
        <f t="shared" si="1"/>
        <v>72</v>
      </c>
      <c r="H24" s="20">
        <v>19</v>
      </c>
    </row>
    <row r="25" spans="5:8" ht="12.75">
      <c r="E25" s="24" t="s">
        <v>11</v>
      </c>
      <c r="F25" s="12">
        <f>SUM(F6:F24)</f>
        <v>72</v>
      </c>
      <c r="G25" s="22"/>
      <c r="H25" s="27"/>
    </row>
    <row r="26" spans="5:8" ht="12.75">
      <c r="E26" s="25"/>
      <c r="F26" s="25"/>
      <c r="G26" s="19"/>
      <c r="H26" s="19"/>
    </row>
    <row r="27" spans="7:8" ht="12.75">
      <c r="G27" s="16"/>
      <c r="H27" s="16"/>
    </row>
    <row r="28" spans="7:8" ht="12.75">
      <c r="G28" s="16"/>
      <c r="H28" s="16"/>
    </row>
    <row r="29" spans="7:8" ht="12.75">
      <c r="G29" s="16"/>
      <c r="H29" s="16"/>
    </row>
    <row r="30" ht="12.75">
      <c r="H30" s="16"/>
    </row>
    <row r="31" ht="12.75">
      <c r="H31" s="16"/>
    </row>
    <row r="32" ht="12.75">
      <c r="H32" s="17"/>
    </row>
    <row r="33" ht="12.75">
      <c r="H33" s="17"/>
    </row>
    <row r="34" ht="12.75">
      <c r="H34" s="17"/>
    </row>
    <row r="35" ht="12.75">
      <c r="H35" s="17"/>
    </row>
    <row r="36" ht="12.75">
      <c r="H36" s="17"/>
    </row>
    <row r="37" ht="12.75">
      <c r="H37" s="17"/>
    </row>
    <row r="38" ht="12.75">
      <c r="H38" s="17"/>
    </row>
    <row r="39" ht="12.75">
      <c r="H39" s="17"/>
    </row>
    <row r="40" ht="12.75">
      <c r="H40" s="17"/>
    </row>
    <row r="41" ht="12.75">
      <c r="H41" s="17"/>
    </row>
    <row r="42" ht="12.75">
      <c r="H42" s="17"/>
    </row>
    <row r="43" ht="12.75">
      <c r="H43" s="17"/>
    </row>
    <row r="44" ht="12.75">
      <c r="H44" s="17"/>
    </row>
    <row r="45" ht="12.75">
      <c r="H45" s="17"/>
    </row>
    <row r="46" ht="12.75">
      <c r="H46" s="17"/>
    </row>
    <row r="47" ht="12.75">
      <c r="H47" s="17"/>
    </row>
    <row r="48" ht="12.75">
      <c r="H48" s="17"/>
    </row>
    <row r="49" ht="12.75">
      <c r="H49" s="17"/>
    </row>
    <row r="50" ht="12.75">
      <c r="H50" s="17"/>
    </row>
    <row r="51" ht="12.75">
      <c r="H51" s="17"/>
    </row>
    <row r="52" ht="12.75">
      <c r="H52" s="17"/>
    </row>
    <row r="53" ht="12.75">
      <c r="H53" s="17"/>
    </row>
    <row r="54" ht="12.75">
      <c r="H54" s="17"/>
    </row>
    <row r="55" ht="12.75">
      <c r="H55" s="17"/>
    </row>
    <row r="56" ht="12.75">
      <c r="H56" s="17"/>
    </row>
    <row r="57" ht="12.75">
      <c r="H57" s="17"/>
    </row>
    <row r="58" ht="12.75">
      <c r="H58" s="17"/>
    </row>
    <row r="59" ht="12.75">
      <c r="H59" s="17"/>
    </row>
    <row r="60" ht="12.75">
      <c r="H60" s="17"/>
    </row>
    <row r="61" ht="12.75">
      <c r="H61" s="17"/>
    </row>
    <row r="62" ht="12.75">
      <c r="H62" s="17"/>
    </row>
    <row r="63" ht="12.75">
      <c r="H63" s="17"/>
    </row>
    <row r="64" ht="12.75">
      <c r="H64" s="17"/>
    </row>
    <row r="65" ht="12.75">
      <c r="H65" s="17"/>
    </row>
    <row r="66" ht="12.75">
      <c r="H66" s="17"/>
    </row>
    <row r="67" ht="12.75">
      <c r="H67" s="17"/>
    </row>
    <row r="68" ht="12.75">
      <c r="H68" s="17"/>
    </row>
    <row r="69" ht="12.75">
      <c r="H69" s="17"/>
    </row>
    <row r="70" ht="12.75">
      <c r="H70" s="17"/>
    </row>
    <row r="71" ht="12.75">
      <c r="H71" s="17"/>
    </row>
    <row r="72" ht="12.75">
      <c r="H72" s="17"/>
    </row>
    <row r="73" ht="12.75">
      <c r="H73" s="17"/>
    </row>
    <row r="74" ht="12.75">
      <c r="H74" s="17"/>
    </row>
    <row r="75" ht="12.75">
      <c r="H75" s="17"/>
    </row>
    <row r="76" ht="12.75">
      <c r="H76" s="17"/>
    </row>
    <row r="77" ht="12.75">
      <c r="H77" s="17"/>
    </row>
    <row r="78" ht="12.75">
      <c r="H78" s="17"/>
    </row>
    <row r="79" ht="12.75">
      <c r="H79" s="17"/>
    </row>
    <row r="80" ht="12.75">
      <c r="H80" s="17"/>
    </row>
    <row r="81" ht="12.75">
      <c r="H81" s="17"/>
    </row>
    <row r="82" ht="12.75">
      <c r="H82" s="17"/>
    </row>
    <row r="83" ht="12.75">
      <c r="H83" s="17"/>
    </row>
    <row r="84" ht="12.75">
      <c r="H84" s="17"/>
    </row>
    <row r="85" ht="12.75">
      <c r="H85" s="17"/>
    </row>
    <row r="86" ht="12.75">
      <c r="H86" s="17"/>
    </row>
    <row r="87" ht="12.75">
      <c r="H87" s="17"/>
    </row>
    <row r="88" ht="12.75">
      <c r="H88" s="17"/>
    </row>
    <row r="89" ht="12.75">
      <c r="H89" s="17"/>
    </row>
    <row r="90" ht="12.75">
      <c r="H90" s="17"/>
    </row>
    <row r="91" ht="12.75">
      <c r="H91" s="17"/>
    </row>
    <row r="92" ht="12.75">
      <c r="H92" s="17"/>
    </row>
    <row r="93" ht="12.75">
      <c r="H93" s="17"/>
    </row>
    <row r="94" ht="12.75">
      <c r="H94" s="17"/>
    </row>
    <row r="95" ht="12.75">
      <c r="H95" s="17"/>
    </row>
    <row r="96" ht="12.75">
      <c r="H96" s="17"/>
    </row>
    <row r="97" ht="12.75">
      <c r="H97" s="17"/>
    </row>
    <row r="98" ht="12.75">
      <c r="H98" s="17"/>
    </row>
    <row r="99" ht="12.75">
      <c r="H99" s="17"/>
    </row>
    <row r="100" ht="12.75">
      <c r="H100" s="17"/>
    </row>
    <row r="101" ht="12.75">
      <c r="H101" s="17"/>
    </row>
    <row r="102" ht="12.75">
      <c r="H102" s="17"/>
    </row>
    <row r="103" ht="12.75">
      <c r="H103" s="17"/>
    </row>
    <row r="104" ht="12.75">
      <c r="H104" s="17"/>
    </row>
    <row r="105" ht="12.75">
      <c r="H105" s="17"/>
    </row>
    <row r="106" ht="12.75">
      <c r="H106" s="17"/>
    </row>
    <row r="107" ht="12.75">
      <c r="H107" s="17"/>
    </row>
    <row r="108" ht="12.75">
      <c r="H108" s="17"/>
    </row>
    <row r="109" ht="12.75">
      <c r="H109" s="17"/>
    </row>
    <row r="110" ht="12.75">
      <c r="H110" s="17"/>
    </row>
    <row r="111" ht="12.75">
      <c r="H111" s="17"/>
    </row>
    <row r="112" ht="12.75">
      <c r="H112" s="17"/>
    </row>
    <row r="113" ht="12.75">
      <c r="H113" s="17"/>
    </row>
    <row r="114" ht="12.75">
      <c r="H114" s="17"/>
    </row>
    <row r="115" ht="12.75">
      <c r="H115" s="17"/>
    </row>
    <row r="116" ht="12.75">
      <c r="H116" s="17"/>
    </row>
    <row r="117" ht="12.75">
      <c r="H117" s="17"/>
    </row>
    <row r="118" ht="12.75">
      <c r="H118" s="17"/>
    </row>
    <row r="119" ht="12.75">
      <c r="H119" s="17"/>
    </row>
    <row r="120" ht="12.75">
      <c r="H120" s="17"/>
    </row>
    <row r="121" ht="12.75">
      <c r="H121" s="17"/>
    </row>
    <row r="122" ht="12.75">
      <c r="H122" s="17"/>
    </row>
    <row r="123" ht="12.75">
      <c r="H123" s="17"/>
    </row>
    <row r="124" ht="12.75">
      <c r="H124" s="17"/>
    </row>
    <row r="125" ht="12.75">
      <c r="H125" s="17"/>
    </row>
    <row r="126" ht="12.75">
      <c r="H126" s="17"/>
    </row>
    <row r="127" ht="12.75">
      <c r="H127" s="17"/>
    </row>
    <row r="128" ht="12.75">
      <c r="H128" s="17"/>
    </row>
    <row r="129" ht="12.75">
      <c r="H129" s="17"/>
    </row>
    <row r="130" ht="12.75">
      <c r="H130" s="1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36" ht="12.75">
      <c r="H136" s="17"/>
    </row>
    <row r="137" ht="12.75">
      <c r="H137" s="17"/>
    </row>
    <row r="138" ht="12.75">
      <c r="H138" s="17"/>
    </row>
    <row r="139" ht="12.75">
      <c r="H139" s="17"/>
    </row>
    <row r="140" ht="12.75">
      <c r="H140" s="17"/>
    </row>
    <row r="141" ht="12.75">
      <c r="H141" s="17"/>
    </row>
    <row r="142" ht="12.75">
      <c r="H142" s="17"/>
    </row>
    <row r="143" ht="12.75">
      <c r="H143" s="17"/>
    </row>
    <row r="144" ht="12.75">
      <c r="H144" s="17"/>
    </row>
    <row r="145" ht="12.75">
      <c r="H145" s="17"/>
    </row>
    <row r="146" ht="12.75">
      <c r="H146" s="17"/>
    </row>
    <row r="147" ht="12.75">
      <c r="H147" s="17"/>
    </row>
    <row r="148" ht="12.75">
      <c r="H148" s="17"/>
    </row>
    <row r="149" ht="12.75">
      <c r="H149" s="17"/>
    </row>
    <row r="150" ht="12.75">
      <c r="H150" s="17"/>
    </row>
    <row r="151" ht="12.75">
      <c r="H151" s="17"/>
    </row>
    <row r="152" ht="12.75">
      <c r="H152" s="17"/>
    </row>
    <row r="153" ht="12.75">
      <c r="H153" s="17"/>
    </row>
    <row r="154" ht="12.75">
      <c r="H154" s="17"/>
    </row>
    <row r="155" ht="12.75">
      <c r="H155" s="17"/>
    </row>
    <row r="156" ht="12.75">
      <c r="H156" s="17"/>
    </row>
    <row r="157" ht="12.75">
      <c r="H157" s="17"/>
    </row>
    <row r="158" ht="12.75">
      <c r="H158" s="17"/>
    </row>
    <row r="159" ht="12.75">
      <c r="H159" s="17"/>
    </row>
    <row r="160" ht="12.75">
      <c r="H160" s="17"/>
    </row>
    <row r="161" ht="12.75">
      <c r="H161" s="17"/>
    </row>
    <row r="162" ht="12.75">
      <c r="H162" s="17"/>
    </row>
    <row r="163" ht="12.75">
      <c r="H163" s="17"/>
    </row>
    <row r="164" ht="12.75">
      <c r="H164" s="17"/>
    </row>
    <row r="165" ht="12.75">
      <c r="H165" s="17"/>
    </row>
    <row r="166" ht="12.75">
      <c r="H166" s="17"/>
    </row>
    <row r="167" ht="12.75">
      <c r="H167" s="17"/>
    </row>
    <row r="168" ht="12.75">
      <c r="H168" s="17"/>
    </row>
    <row r="169" ht="12.75">
      <c r="H169" s="17"/>
    </row>
    <row r="170" ht="12.75">
      <c r="H170" s="17"/>
    </row>
    <row r="171" ht="12.75">
      <c r="H171" s="17"/>
    </row>
    <row r="172" ht="12.75">
      <c r="H172" s="17"/>
    </row>
    <row r="173" ht="12.75">
      <c r="H173" s="17"/>
    </row>
    <row r="174" ht="12.75">
      <c r="H174" s="17"/>
    </row>
    <row r="175" ht="12.75">
      <c r="H175" s="17"/>
    </row>
    <row r="176" ht="12.75">
      <c r="H176" s="17"/>
    </row>
    <row r="177" ht="12.75">
      <c r="H177" s="17"/>
    </row>
    <row r="178" ht="12.75">
      <c r="H178" s="17"/>
    </row>
    <row r="179" ht="12.75">
      <c r="H179" s="17"/>
    </row>
    <row r="180" ht="12.75">
      <c r="H180" s="17"/>
    </row>
    <row r="181" ht="12.75">
      <c r="H181" s="17"/>
    </row>
    <row r="182" ht="12.75">
      <c r="H182" s="17"/>
    </row>
    <row r="183" ht="12.75">
      <c r="H183" s="17"/>
    </row>
    <row r="184" ht="12.75">
      <c r="H184" s="17"/>
    </row>
    <row r="185" ht="12.75">
      <c r="H185" s="17"/>
    </row>
    <row r="186" ht="12.75">
      <c r="H186" s="17"/>
    </row>
    <row r="187" ht="12.75">
      <c r="H187" s="17"/>
    </row>
    <row r="188" ht="12.75">
      <c r="H188" s="17"/>
    </row>
    <row r="189" ht="12.75">
      <c r="H189" s="17"/>
    </row>
    <row r="190" ht="12.75">
      <c r="H190" s="17"/>
    </row>
    <row r="191" ht="12.75">
      <c r="H191" s="17"/>
    </row>
    <row r="192" ht="12.75">
      <c r="H192" s="17"/>
    </row>
    <row r="193" ht="12.75">
      <c r="H193" s="17"/>
    </row>
    <row r="194" ht="12.75">
      <c r="H194" s="17"/>
    </row>
    <row r="195" ht="12.75">
      <c r="H195" s="17"/>
    </row>
    <row r="196" ht="12.75">
      <c r="H196" s="17"/>
    </row>
    <row r="197" ht="12.75">
      <c r="H197" s="17"/>
    </row>
    <row r="198" ht="12.75">
      <c r="H198" s="17"/>
    </row>
    <row r="199" ht="12.75">
      <c r="H199" s="17"/>
    </row>
    <row r="200" ht="12.75">
      <c r="H200" s="17"/>
    </row>
    <row r="201" ht="12.75">
      <c r="H201" s="17"/>
    </row>
    <row r="202" ht="12.75">
      <c r="H202" s="17"/>
    </row>
    <row r="203" ht="12.75">
      <c r="H203" s="17"/>
    </row>
    <row r="204" ht="12.75">
      <c r="H204" s="17"/>
    </row>
    <row r="205" ht="12.75">
      <c r="H205" s="17"/>
    </row>
    <row r="206" ht="12.75">
      <c r="H206" s="17"/>
    </row>
    <row r="207" ht="12.75">
      <c r="H207" s="17"/>
    </row>
    <row r="208" ht="12.75">
      <c r="H208" s="17"/>
    </row>
    <row r="209" ht="12.75">
      <c r="H209" s="17"/>
    </row>
    <row r="210" ht="12.75">
      <c r="H210" s="17"/>
    </row>
    <row r="211" ht="12.75">
      <c r="H211" s="17"/>
    </row>
    <row r="212" ht="12.75">
      <c r="H212" s="17"/>
    </row>
    <row r="213" ht="12.75">
      <c r="H213" s="17"/>
    </row>
    <row r="214" ht="12.75">
      <c r="H214" s="17"/>
    </row>
    <row r="215" ht="12.75">
      <c r="H215" s="17"/>
    </row>
    <row r="216" ht="12.75">
      <c r="H216" s="17"/>
    </row>
    <row r="217" ht="12.75">
      <c r="H217" s="17"/>
    </row>
    <row r="218" ht="12.75">
      <c r="H218" s="17"/>
    </row>
    <row r="219" ht="12.75">
      <c r="H219" s="17"/>
    </row>
    <row r="220" ht="12.75">
      <c r="H220" s="17"/>
    </row>
    <row r="221" ht="12.75">
      <c r="H221" s="17"/>
    </row>
    <row r="222" ht="12.75">
      <c r="H222" s="17"/>
    </row>
    <row r="223" ht="12.75">
      <c r="H223" s="17"/>
    </row>
    <row r="224" ht="12.75">
      <c r="H224" s="17"/>
    </row>
    <row r="225" ht="12.75">
      <c r="H225" s="17"/>
    </row>
    <row r="226" ht="12.75">
      <c r="H226" s="17"/>
    </row>
    <row r="227" ht="12.75">
      <c r="H227" s="17"/>
    </row>
    <row r="228" ht="12.75">
      <c r="H228" s="17"/>
    </row>
    <row r="229" ht="12.75">
      <c r="H229" s="17"/>
    </row>
    <row r="230" ht="12.75">
      <c r="H230" s="17"/>
    </row>
    <row r="231" ht="12.75">
      <c r="H231" s="17"/>
    </row>
    <row r="232" ht="12.75">
      <c r="H232" s="17"/>
    </row>
    <row r="233" ht="12.75">
      <c r="H233" s="17"/>
    </row>
    <row r="234" ht="12.75">
      <c r="H234" s="17"/>
    </row>
    <row r="235" ht="12.75">
      <c r="H235" s="17"/>
    </row>
    <row r="236" ht="12.75">
      <c r="H236" s="17"/>
    </row>
    <row r="237" ht="12.75">
      <c r="H237" s="17"/>
    </row>
    <row r="238" ht="12.75">
      <c r="H238" s="17"/>
    </row>
    <row r="239" ht="12.75">
      <c r="H239" s="17"/>
    </row>
    <row r="240" ht="12.75">
      <c r="H240" s="17"/>
    </row>
    <row r="241" ht="12.75">
      <c r="H241" s="17"/>
    </row>
    <row r="242" ht="12.75">
      <c r="H242" s="17"/>
    </row>
    <row r="243" ht="12.75">
      <c r="H243" s="17"/>
    </row>
    <row r="244" ht="12.75">
      <c r="H244" s="17"/>
    </row>
    <row r="245" ht="12.75">
      <c r="H245" s="17"/>
    </row>
    <row r="246" ht="12.75">
      <c r="H246" s="17"/>
    </row>
    <row r="247" ht="12.75">
      <c r="H247" s="17"/>
    </row>
    <row r="248" ht="12.75">
      <c r="H248" s="17"/>
    </row>
    <row r="249" ht="12.75">
      <c r="H249" s="17"/>
    </row>
    <row r="250" ht="12.75">
      <c r="H250" s="17"/>
    </row>
    <row r="251" ht="12.75">
      <c r="H251" s="17"/>
    </row>
    <row r="252" ht="12.75">
      <c r="H252" s="17"/>
    </row>
    <row r="253" ht="12.75">
      <c r="H253" s="17"/>
    </row>
    <row r="254" ht="12.75">
      <c r="H254" s="17"/>
    </row>
    <row r="255" ht="12.75">
      <c r="H255" s="17"/>
    </row>
    <row r="256" ht="12.75">
      <c r="H256" s="17"/>
    </row>
    <row r="257" ht="12.75">
      <c r="H257" s="17"/>
    </row>
    <row r="258" ht="12.75">
      <c r="H258" s="17"/>
    </row>
    <row r="259" ht="12.75">
      <c r="H259" s="17"/>
    </row>
    <row r="260" ht="12.75">
      <c r="H260" s="17"/>
    </row>
    <row r="261" ht="12.75">
      <c r="H261" s="17"/>
    </row>
    <row r="262" ht="12.75">
      <c r="H262" s="17"/>
    </row>
    <row r="263" ht="12.75">
      <c r="H263" s="17"/>
    </row>
    <row r="264" ht="12.75">
      <c r="H264" s="17"/>
    </row>
    <row r="265" ht="12.75">
      <c r="H265" s="17"/>
    </row>
    <row r="266" ht="12.75">
      <c r="H266" s="17"/>
    </row>
    <row r="267" ht="12.75">
      <c r="H267" s="17"/>
    </row>
    <row r="268" ht="12.75">
      <c r="H268" s="17"/>
    </row>
    <row r="269" ht="12.75">
      <c r="H269" s="17"/>
    </row>
    <row r="270" ht="12.75">
      <c r="H270" s="17"/>
    </row>
    <row r="271" ht="12.75">
      <c r="H271" s="17"/>
    </row>
    <row r="272" ht="12.75">
      <c r="H272" s="17"/>
    </row>
    <row r="273" ht="12.75">
      <c r="H273" s="17"/>
    </row>
    <row r="274" ht="12.75">
      <c r="H274" s="17"/>
    </row>
    <row r="275" ht="12.75">
      <c r="H275" s="17"/>
    </row>
    <row r="276" ht="12.75">
      <c r="H276" s="17"/>
    </row>
    <row r="277" ht="12.75">
      <c r="H277" s="17"/>
    </row>
    <row r="278" ht="12.75">
      <c r="H278" s="17"/>
    </row>
    <row r="279" ht="12.75">
      <c r="H279" s="17"/>
    </row>
    <row r="280" ht="12.75">
      <c r="H280" s="17"/>
    </row>
    <row r="281" ht="12.75">
      <c r="H281" s="17"/>
    </row>
    <row r="282" ht="12.75">
      <c r="H282" s="17"/>
    </row>
    <row r="283" ht="12.75">
      <c r="H283" s="17"/>
    </row>
    <row r="284" ht="12.75">
      <c r="H284" s="17"/>
    </row>
    <row r="285" ht="12.75">
      <c r="H285" s="17"/>
    </row>
    <row r="286" ht="12.75">
      <c r="H286" s="17"/>
    </row>
    <row r="287" ht="12.75">
      <c r="H287" s="17"/>
    </row>
    <row r="288" ht="12.75">
      <c r="H288" s="17"/>
    </row>
    <row r="289" ht="12.75">
      <c r="H289" s="17"/>
    </row>
    <row r="290" ht="12.75">
      <c r="H290" s="17"/>
    </row>
    <row r="291" ht="12.75">
      <c r="H291" s="17"/>
    </row>
    <row r="292" ht="12.75">
      <c r="H292" s="17"/>
    </row>
    <row r="293" ht="12.75">
      <c r="H293" s="17"/>
    </row>
    <row r="294" ht="12.75">
      <c r="H294" s="17"/>
    </row>
    <row r="295" ht="12.75">
      <c r="H295" s="17"/>
    </row>
    <row r="296" ht="12.75">
      <c r="H296" s="17"/>
    </row>
    <row r="297" ht="12.75">
      <c r="H297" s="17"/>
    </row>
    <row r="298" ht="12.75">
      <c r="H298" s="17"/>
    </row>
    <row r="299" ht="12.75">
      <c r="H299" s="17"/>
    </row>
    <row r="300" ht="12.75">
      <c r="H300" s="17"/>
    </row>
    <row r="301" ht="12.75">
      <c r="H301" s="17"/>
    </row>
    <row r="302" ht="12.75">
      <c r="H302" s="17"/>
    </row>
    <row r="303" ht="12.75">
      <c r="H303" s="17"/>
    </row>
    <row r="304" ht="12.75">
      <c r="H304" s="17"/>
    </row>
    <row r="305" ht="12.75">
      <c r="H305" s="17"/>
    </row>
    <row r="306" ht="12.75">
      <c r="H306" s="17"/>
    </row>
    <row r="307" ht="12.75">
      <c r="H307" s="17"/>
    </row>
    <row r="308" ht="12.75">
      <c r="H308" s="17"/>
    </row>
    <row r="309" ht="12.75">
      <c r="H309" s="17"/>
    </row>
    <row r="310" ht="12.75">
      <c r="H310" s="17"/>
    </row>
    <row r="311" ht="12.75">
      <c r="H311" s="17"/>
    </row>
    <row r="312" ht="12.75">
      <c r="H312" s="17"/>
    </row>
    <row r="313" ht="12.75">
      <c r="H313" s="17"/>
    </row>
    <row r="314" ht="12.75">
      <c r="H314" s="17"/>
    </row>
    <row r="315" ht="12.75">
      <c r="H315" s="17"/>
    </row>
    <row r="316" ht="12.75">
      <c r="H316" s="17"/>
    </row>
    <row r="317" ht="12.75">
      <c r="H317" s="17"/>
    </row>
    <row r="318" ht="12.75">
      <c r="H318" s="17"/>
    </row>
    <row r="319" ht="12.75">
      <c r="H319" s="17"/>
    </row>
    <row r="320" ht="12.75">
      <c r="H320" s="17"/>
    </row>
    <row r="321" ht="12.75">
      <c r="H321" s="17"/>
    </row>
    <row r="322" ht="12.75">
      <c r="H322" s="17"/>
    </row>
    <row r="323" ht="12.75">
      <c r="H323" s="17"/>
    </row>
    <row r="324" ht="12.75">
      <c r="H324" s="17"/>
    </row>
    <row r="325" ht="12.75">
      <c r="H325" s="17"/>
    </row>
    <row r="326" ht="12.75">
      <c r="H326" s="17"/>
    </row>
    <row r="327" ht="12.75">
      <c r="H327" s="17"/>
    </row>
    <row r="328" ht="12.75">
      <c r="H328" s="17"/>
    </row>
    <row r="329" ht="12.75">
      <c r="H329" s="17"/>
    </row>
    <row r="330" ht="12.75">
      <c r="H330" s="17"/>
    </row>
    <row r="331" ht="12.75">
      <c r="H331" s="17"/>
    </row>
    <row r="332" ht="12.75">
      <c r="H332" s="17"/>
    </row>
    <row r="333" ht="12.75">
      <c r="H333" s="17"/>
    </row>
    <row r="334" ht="12.75">
      <c r="H334" s="17"/>
    </row>
    <row r="335" ht="12.75">
      <c r="H335" s="17"/>
    </row>
    <row r="336" ht="12.75">
      <c r="H336" s="17"/>
    </row>
    <row r="337" ht="12.75">
      <c r="H337" s="17"/>
    </row>
    <row r="338" ht="12.75">
      <c r="H338" s="17"/>
    </row>
    <row r="339" ht="12.75">
      <c r="H339" s="17"/>
    </row>
    <row r="340" ht="12.75">
      <c r="H340" s="17"/>
    </row>
    <row r="341" ht="12.75">
      <c r="H341" s="17"/>
    </row>
    <row r="342" ht="12.75">
      <c r="H342" s="17"/>
    </row>
    <row r="343" ht="12.75">
      <c r="H343" s="17"/>
    </row>
    <row r="344" ht="12.75">
      <c r="H344" s="17"/>
    </row>
    <row r="345" ht="12.75">
      <c r="H345" s="17"/>
    </row>
    <row r="346" ht="12.75">
      <c r="H346" s="17"/>
    </row>
    <row r="347" ht="12.75">
      <c r="H347" s="17"/>
    </row>
    <row r="348" ht="12.75">
      <c r="H348" s="17"/>
    </row>
    <row r="349" ht="12.75">
      <c r="H349" s="17"/>
    </row>
    <row r="350" ht="12.75">
      <c r="H350" s="17"/>
    </row>
    <row r="351" ht="12.75">
      <c r="H351" s="17"/>
    </row>
    <row r="352" ht="12.75">
      <c r="H352" s="17"/>
    </row>
    <row r="353" ht="12.75">
      <c r="H353" s="17"/>
    </row>
    <row r="354" ht="12.75">
      <c r="H354" s="17"/>
    </row>
    <row r="355" ht="12.75">
      <c r="H355" s="17"/>
    </row>
    <row r="356" ht="12.75">
      <c r="H356" s="17"/>
    </row>
    <row r="357" ht="12.75">
      <c r="H357" s="17"/>
    </row>
    <row r="358" ht="12.75">
      <c r="H358" s="17"/>
    </row>
    <row r="359" ht="12.75">
      <c r="H359" s="17"/>
    </row>
    <row r="360" ht="12.75">
      <c r="H360" s="17"/>
    </row>
    <row r="361" ht="12.75">
      <c r="H361" s="17"/>
    </row>
    <row r="362" ht="12.75">
      <c r="H362" s="17"/>
    </row>
    <row r="363" ht="12.75">
      <c r="H363" s="17"/>
    </row>
    <row r="364" ht="12.75">
      <c r="H364" s="17"/>
    </row>
    <row r="365" ht="12.75">
      <c r="H365" s="17"/>
    </row>
    <row r="366" ht="12.75">
      <c r="H366" s="17"/>
    </row>
    <row r="367" ht="12.75">
      <c r="H367" s="17"/>
    </row>
    <row r="368" ht="12.75">
      <c r="H368" s="17"/>
    </row>
    <row r="369" ht="12.75">
      <c r="H369" s="17"/>
    </row>
    <row r="370" ht="12.75">
      <c r="H370" s="17"/>
    </row>
    <row r="371" ht="12.75">
      <c r="H371" s="17"/>
    </row>
    <row r="372" ht="12.75">
      <c r="H372" s="17"/>
    </row>
    <row r="373" ht="12.75">
      <c r="H373" s="17"/>
    </row>
    <row r="374" ht="12.75">
      <c r="H374" s="17"/>
    </row>
    <row r="375" ht="12.75">
      <c r="H375" s="17"/>
    </row>
    <row r="376" ht="12.75">
      <c r="H376" s="17"/>
    </row>
    <row r="377" ht="12.75">
      <c r="H377" s="17"/>
    </row>
    <row r="378" ht="12.75">
      <c r="H378" s="17"/>
    </row>
    <row r="379" ht="12.75">
      <c r="H379" s="17"/>
    </row>
    <row r="380" ht="12.75">
      <c r="H380" s="17"/>
    </row>
    <row r="381" ht="12.75">
      <c r="H381" s="17"/>
    </row>
    <row r="382" ht="12.75">
      <c r="H382" s="17"/>
    </row>
    <row r="383" ht="12.75">
      <c r="H383" s="17"/>
    </row>
    <row r="384" ht="12.75">
      <c r="H384" s="17"/>
    </row>
    <row r="385" ht="12.75">
      <c r="H385" s="17"/>
    </row>
    <row r="386" ht="12.75">
      <c r="H386" s="17"/>
    </row>
    <row r="387" ht="12.75">
      <c r="H387" s="17"/>
    </row>
  </sheetData>
  <printOptions/>
  <pageMargins left="0.75" right="0.75" top="1" bottom="1" header="0.5" footer="0.5"/>
  <pageSetup horizontalDpi="300" verticalDpi="300" orientation="portrait" r:id="rId5"/>
  <headerFooter alignWithMargins="0">
    <oddHeader>&amp;C&amp;A</oddHeader>
    <oddFooter>&amp;CPage &amp;P</oddFooter>
  </headerFooter>
  <drawing r:id="rId4"/>
  <legacyDrawing r:id="rId3"/>
  <oleObjects>
    <oleObject progId="Equation.3" shapeId="28410791" r:id="rId1"/>
    <oleObject progId="Equation.3" shapeId="284242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8"/>
  <sheetViews>
    <sheetView zoomScale="80" zoomScaleNormal="80" workbookViewId="0" topLeftCell="A1">
      <selection activeCell="I18" sqref="I18"/>
    </sheetView>
  </sheetViews>
  <sheetFormatPr defaultColWidth="9.140625" defaultRowHeight="12.75"/>
  <cols>
    <col min="2" max="2" width="10.00390625" style="0" customWidth="1"/>
    <col min="3" max="3" width="12.8515625" style="0" customWidth="1"/>
    <col min="4" max="4" width="13.140625" style="0" customWidth="1"/>
    <col min="5" max="5" width="12.00390625" style="0" customWidth="1"/>
    <col min="6" max="6" width="13.421875" style="0" customWidth="1"/>
    <col min="9" max="9" width="22.7109375" style="0" customWidth="1"/>
  </cols>
  <sheetData>
    <row r="1" ht="12.75">
      <c r="A1" s="15" t="s">
        <v>12</v>
      </c>
    </row>
    <row r="3" spans="1:5" ht="12.75">
      <c r="A3" s="1" t="s">
        <v>13</v>
      </c>
      <c r="E3" s="23" t="s">
        <v>2</v>
      </c>
    </row>
    <row r="5" spans="1:11" ht="12.75">
      <c r="A5" s="8" t="s">
        <v>3</v>
      </c>
      <c r="B5" s="10" t="s">
        <v>4</v>
      </c>
      <c r="C5" s="9" t="s">
        <v>14</v>
      </c>
      <c r="D5" s="31"/>
      <c r="E5" s="10" t="s">
        <v>6</v>
      </c>
      <c r="F5" s="9" t="s">
        <v>14</v>
      </c>
      <c r="G5" s="26" t="s">
        <v>15</v>
      </c>
      <c r="H5" s="32"/>
      <c r="I5" s="33"/>
      <c r="J5" s="33"/>
      <c r="K5" s="33"/>
    </row>
    <row r="6" spans="1:11" ht="12.75">
      <c r="A6" s="21">
        <v>0.1</v>
      </c>
      <c r="B6" s="10">
        <v>0</v>
      </c>
      <c r="C6" s="10">
        <v>0</v>
      </c>
      <c r="E6" s="18">
        <v>0.7110339398736318</v>
      </c>
      <c r="F6" s="4">
        <f>VLOOKUP(E6,Lookup,2)</f>
        <v>4</v>
      </c>
      <c r="G6" s="11">
        <v>1</v>
      </c>
      <c r="I6" s="16"/>
      <c r="J6" s="33"/>
      <c r="K6" s="33"/>
    </row>
    <row r="7" spans="1:11" ht="12.75">
      <c r="A7" s="21">
        <v>0.1</v>
      </c>
      <c r="B7" s="21">
        <f>A6+B6</f>
        <v>0.1</v>
      </c>
      <c r="C7" s="10">
        <v>1</v>
      </c>
      <c r="E7" s="18">
        <v>0.27565049893827354</v>
      </c>
      <c r="F7" s="4">
        <f aca="true" t="shared" si="0" ref="F7:F25">VLOOKUP(E7,Lookup,2)</f>
        <v>2</v>
      </c>
      <c r="G7" s="11">
        <v>2</v>
      </c>
      <c r="I7" s="16"/>
      <c r="J7" s="33"/>
      <c r="K7" s="33"/>
    </row>
    <row r="8" spans="1:11" ht="12.75">
      <c r="A8" s="21">
        <v>0.2</v>
      </c>
      <c r="B8" s="21">
        <f>A7+B7</f>
        <v>0.2</v>
      </c>
      <c r="C8" s="10">
        <v>2</v>
      </c>
      <c r="E8" s="18">
        <v>0.3748770727843971</v>
      </c>
      <c r="F8" s="4">
        <f t="shared" si="0"/>
        <v>2</v>
      </c>
      <c r="G8" s="11">
        <v>3</v>
      </c>
      <c r="I8" s="16"/>
      <c r="J8" s="33"/>
      <c r="K8" s="33"/>
    </row>
    <row r="9" spans="1:11" ht="12.75">
      <c r="A9" s="21">
        <v>0.25</v>
      </c>
      <c r="B9" s="21">
        <f>A8+B8</f>
        <v>0.4</v>
      </c>
      <c r="C9" s="10">
        <v>3</v>
      </c>
      <c r="E9" s="18">
        <v>0.8790588155637296</v>
      </c>
      <c r="F9" s="4">
        <f t="shared" si="0"/>
        <v>4</v>
      </c>
      <c r="G9" s="11">
        <v>4</v>
      </c>
      <c r="I9" s="34" t="s">
        <v>16</v>
      </c>
      <c r="J9" s="21">
        <f>AVERAGE(F6:F25)</f>
        <v>2.8</v>
      </c>
      <c r="K9" s="33"/>
    </row>
    <row r="10" spans="1:11" ht="12.75">
      <c r="A10" s="21">
        <v>0.3</v>
      </c>
      <c r="B10" s="21">
        <f>A9+B9</f>
        <v>0.65</v>
      </c>
      <c r="C10" s="10">
        <v>4</v>
      </c>
      <c r="E10" s="18">
        <v>0.4479546513879731</v>
      </c>
      <c r="F10" s="4">
        <f t="shared" si="0"/>
        <v>3</v>
      </c>
      <c r="G10" s="11">
        <v>5</v>
      </c>
      <c r="I10" s="16"/>
      <c r="J10" s="33"/>
      <c r="K10" s="33"/>
    </row>
    <row r="11" spans="1:11" ht="12.75">
      <c r="A11" s="21">
        <v>0.05</v>
      </c>
      <c r="B11" s="21">
        <f>A10+B10</f>
        <v>0.95</v>
      </c>
      <c r="C11" s="10">
        <v>5</v>
      </c>
      <c r="E11" s="18">
        <v>0.5739582812836144</v>
      </c>
      <c r="F11" s="4">
        <f t="shared" si="0"/>
        <v>3</v>
      </c>
      <c r="G11" s="11">
        <v>6</v>
      </c>
      <c r="I11" s="16"/>
      <c r="J11" s="33"/>
      <c r="K11" s="33"/>
    </row>
    <row r="12" spans="1:11" ht="12.75">
      <c r="A12" s="21">
        <v>1</v>
      </c>
      <c r="B12" s="21"/>
      <c r="C12" s="10"/>
      <c r="E12" s="18">
        <v>0.055607486376715975</v>
      </c>
      <c r="F12" s="4">
        <f t="shared" si="0"/>
        <v>0</v>
      </c>
      <c r="G12" s="11">
        <v>7</v>
      </c>
      <c r="I12" s="16"/>
      <c r="J12" s="33"/>
      <c r="K12" s="33"/>
    </row>
    <row r="13" spans="1:11" ht="12.75">
      <c r="A13" s="35"/>
      <c r="B13" s="17"/>
      <c r="C13" s="17"/>
      <c r="E13" s="18">
        <v>0.33245070572759533</v>
      </c>
      <c r="F13" s="4">
        <f t="shared" si="0"/>
        <v>2</v>
      </c>
      <c r="G13" s="11">
        <v>8</v>
      </c>
      <c r="I13" s="16"/>
      <c r="J13" s="33"/>
      <c r="K13" s="33"/>
    </row>
    <row r="14" spans="3:11" ht="12.75">
      <c r="C14" s="35"/>
      <c r="D14" s="36"/>
      <c r="E14" s="18">
        <v>0.20970795071373938</v>
      </c>
      <c r="F14" s="4">
        <f t="shared" si="0"/>
        <v>2</v>
      </c>
      <c r="G14" s="11">
        <v>9</v>
      </c>
      <c r="I14" s="16"/>
      <c r="J14" s="33"/>
      <c r="K14" s="33"/>
    </row>
    <row r="15" spans="1:11" ht="12.75">
      <c r="A15" s="37"/>
      <c r="B15" s="38"/>
      <c r="C15" s="3"/>
      <c r="E15" s="18">
        <v>0.7531109596344239</v>
      </c>
      <c r="F15" s="4">
        <f t="shared" si="0"/>
        <v>4</v>
      </c>
      <c r="G15" s="11">
        <v>10</v>
      </c>
      <c r="I15" s="16"/>
      <c r="J15" s="33"/>
      <c r="K15" s="33"/>
    </row>
    <row r="16" spans="1:11" ht="12.75">
      <c r="A16" s="2"/>
      <c r="C16" s="3"/>
      <c r="E16" s="18">
        <v>0.5140615696768371</v>
      </c>
      <c r="F16" s="4">
        <f t="shared" si="0"/>
        <v>3</v>
      </c>
      <c r="G16" s="11">
        <v>11</v>
      </c>
      <c r="I16" s="16"/>
      <c r="J16" s="33"/>
      <c r="K16" s="33"/>
    </row>
    <row r="17" spans="1:11" ht="12.75">
      <c r="A17" s="39"/>
      <c r="B17" s="40"/>
      <c r="C17" s="3"/>
      <c r="E17" s="18">
        <v>0.8100027962175309</v>
      </c>
      <c r="F17" s="4">
        <f t="shared" si="0"/>
        <v>4</v>
      </c>
      <c r="G17" s="11">
        <v>12</v>
      </c>
      <c r="I17" s="16"/>
      <c r="J17" s="33"/>
      <c r="K17" s="33"/>
    </row>
    <row r="18" spans="1:11" ht="12.75">
      <c r="A18" s="2"/>
      <c r="E18" s="18">
        <v>0.2487886523710383</v>
      </c>
      <c r="F18" s="4">
        <f t="shared" si="0"/>
        <v>2</v>
      </c>
      <c r="G18" s="11">
        <v>13</v>
      </c>
      <c r="I18" s="16"/>
      <c r="J18" s="33"/>
      <c r="K18" s="33"/>
    </row>
    <row r="19" spans="1:11" ht="12.75">
      <c r="A19" s="2"/>
      <c r="E19" s="18">
        <v>0.5646819359672446</v>
      </c>
      <c r="F19" s="4">
        <f t="shared" si="0"/>
        <v>3</v>
      </c>
      <c r="G19" s="11">
        <v>14</v>
      </c>
      <c r="I19" s="16"/>
      <c r="J19" s="33"/>
      <c r="K19" s="33"/>
    </row>
    <row r="20" spans="1:11" ht="12.75">
      <c r="A20" s="2"/>
      <c r="E20" s="18">
        <v>0.9526201343090781</v>
      </c>
      <c r="F20" s="4">
        <f t="shared" si="0"/>
        <v>4</v>
      </c>
      <c r="G20" s="20">
        <v>15</v>
      </c>
      <c r="I20" s="16"/>
      <c r="J20" s="33"/>
      <c r="K20" s="33"/>
    </row>
    <row r="21" spans="5:11" ht="12.75">
      <c r="E21" s="18">
        <v>0.8936660494560567</v>
      </c>
      <c r="F21" s="4">
        <f t="shared" si="0"/>
        <v>4</v>
      </c>
      <c r="G21" s="20">
        <v>16</v>
      </c>
      <c r="I21" s="16"/>
      <c r="J21" s="33"/>
      <c r="K21" s="33"/>
    </row>
    <row r="22" spans="5:11" ht="12.75">
      <c r="E22" s="18">
        <v>0.9055987079324064</v>
      </c>
      <c r="F22" s="4">
        <f t="shared" si="0"/>
        <v>4</v>
      </c>
      <c r="G22" s="20">
        <v>17</v>
      </c>
      <c r="I22" s="16"/>
      <c r="J22" s="33"/>
      <c r="K22" s="33"/>
    </row>
    <row r="23" spans="5:11" ht="12.75">
      <c r="E23" s="18">
        <v>0.09623760416302929</v>
      </c>
      <c r="F23" s="4">
        <f t="shared" si="0"/>
        <v>0</v>
      </c>
      <c r="G23" s="20">
        <v>18</v>
      </c>
      <c r="I23" s="16"/>
      <c r="J23" s="33"/>
      <c r="K23" s="33"/>
    </row>
    <row r="24" spans="5:11" ht="12.75">
      <c r="E24" s="18">
        <v>0.3608374851106461</v>
      </c>
      <c r="F24" s="4">
        <f t="shared" si="0"/>
        <v>2</v>
      </c>
      <c r="G24" s="20">
        <v>19</v>
      </c>
      <c r="I24" s="16"/>
      <c r="J24" s="33"/>
      <c r="K24" s="33"/>
    </row>
    <row r="25" spans="5:11" ht="12.75">
      <c r="E25" s="18">
        <v>0.9962682716555127</v>
      </c>
      <c r="F25" s="4">
        <f t="shared" si="0"/>
        <v>4</v>
      </c>
      <c r="G25" s="20">
        <v>20</v>
      </c>
      <c r="I25" s="16"/>
      <c r="J25" s="33"/>
      <c r="K25" s="33"/>
    </row>
    <row r="26" spans="5:11" ht="12.75">
      <c r="E26" s="24" t="s">
        <v>11</v>
      </c>
      <c r="F26" s="12">
        <f>SUM(F6:F25)</f>
        <v>56</v>
      </c>
      <c r="G26" s="27"/>
      <c r="I26" s="41"/>
      <c r="J26" s="33"/>
      <c r="K26" s="33"/>
    </row>
    <row r="27" spans="5:11" ht="12.75">
      <c r="E27" s="25"/>
      <c r="F27" s="25"/>
      <c r="G27" s="19"/>
      <c r="I27" s="41"/>
      <c r="J27" s="33"/>
      <c r="K27" s="33"/>
    </row>
    <row r="28" spans="7:11" ht="12.75">
      <c r="G28" s="16"/>
      <c r="I28" s="41"/>
      <c r="J28" s="33"/>
      <c r="K28" s="33"/>
    </row>
    <row r="29" spans="7:11" ht="12.75">
      <c r="G29" s="16"/>
      <c r="I29" s="41"/>
      <c r="J29" s="33"/>
      <c r="K29" s="33"/>
    </row>
    <row r="30" spans="7:11" ht="12.75">
      <c r="G30" s="16"/>
      <c r="I30" s="41"/>
      <c r="J30" s="33"/>
      <c r="K30" s="33"/>
    </row>
    <row r="31" spans="7:9" ht="12.75">
      <c r="G31" s="16"/>
      <c r="I31" s="39"/>
    </row>
    <row r="32" ht="12.75">
      <c r="G32" s="16"/>
    </row>
    <row r="33" ht="12.75">
      <c r="G33" s="17"/>
    </row>
    <row r="34" ht="12.75">
      <c r="G34" s="17"/>
    </row>
    <row r="35" ht="12.75">
      <c r="G35" s="17"/>
    </row>
    <row r="36" ht="12.75">
      <c r="G36" s="17"/>
    </row>
    <row r="37" ht="12.75">
      <c r="G37" s="17"/>
    </row>
    <row r="38" ht="12.75">
      <c r="G38" s="17"/>
    </row>
    <row r="39" ht="12.75">
      <c r="G39" s="17"/>
    </row>
    <row r="40" ht="12.75">
      <c r="G40" s="17"/>
    </row>
    <row r="41" ht="12.75">
      <c r="G41" s="17"/>
    </row>
    <row r="42" ht="12.75">
      <c r="G42" s="17"/>
    </row>
    <row r="43" ht="12.75">
      <c r="G43" s="17"/>
    </row>
    <row r="44" ht="12.75">
      <c r="G44" s="17"/>
    </row>
    <row r="45" ht="12.75">
      <c r="G45" s="17"/>
    </row>
    <row r="46" ht="12.75">
      <c r="G46" s="17"/>
    </row>
    <row r="47" ht="12.75">
      <c r="G47" s="17"/>
    </row>
    <row r="48" ht="12.75">
      <c r="G48" s="17"/>
    </row>
    <row r="49" ht="12.75">
      <c r="G49" s="17"/>
    </row>
    <row r="50" ht="12.75">
      <c r="G50" s="17"/>
    </row>
    <row r="51" ht="12.75">
      <c r="G51" s="17"/>
    </row>
    <row r="52" ht="12.75">
      <c r="G52" s="17"/>
    </row>
    <row r="53" ht="12.75">
      <c r="G53" s="17"/>
    </row>
    <row r="54" ht="12.75">
      <c r="G54" s="17"/>
    </row>
    <row r="55" ht="12.75">
      <c r="G55" s="17"/>
    </row>
    <row r="56" ht="12.75">
      <c r="G56" s="17"/>
    </row>
    <row r="57" ht="12.75">
      <c r="G57" s="17"/>
    </row>
    <row r="58" ht="12.75">
      <c r="G58" s="17"/>
    </row>
    <row r="59" ht="12.75">
      <c r="G59" s="17"/>
    </row>
    <row r="60" ht="12.75">
      <c r="G60" s="17"/>
    </row>
    <row r="61" ht="12.75">
      <c r="G61" s="17"/>
    </row>
    <row r="62" ht="12.75">
      <c r="G62" s="17"/>
    </row>
    <row r="63" ht="12.75">
      <c r="G63" s="17"/>
    </row>
    <row r="64" ht="12.75">
      <c r="G64" s="17"/>
    </row>
    <row r="65" ht="12.75">
      <c r="G65" s="17"/>
    </row>
    <row r="66" ht="12.75">
      <c r="G66" s="17"/>
    </row>
    <row r="67" ht="12.75">
      <c r="G67" s="17"/>
    </row>
    <row r="68" ht="12.75">
      <c r="G68" s="17"/>
    </row>
    <row r="69" ht="12.75">
      <c r="G69" s="17"/>
    </row>
    <row r="70" ht="12.75">
      <c r="G70" s="17"/>
    </row>
    <row r="71" ht="12.75">
      <c r="G71" s="17"/>
    </row>
    <row r="72" ht="12.75">
      <c r="G72" s="17"/>
    </row>
    <row r="73" ht="12.75">
      <c r="G73" s="17"/>
    </row>
    <row r="74" ht="12.75">
      <c r="G74" s="17"/>
    </row>
    <row r="75" ht="12.75">
      <c r="G75" s="17"/>
    </row>
    <row r="76" ht="12.75">
      <c r="G76" s="17"/>
    </row>
    <row r="77" ht="12.75">
      <c r="G77" s="17"/>
    </row>
    <row r="78" ht="12.75">
      <c r="G78" s="17"/>
    </row>
    <row r="79" ht="12.75">
      <c r="G79" s="17"/>
    </row>
    <row r="80" ht="12.75">
      <c r="G80" s="17"/>
    </row>
    <row r="81" ht="12.75">
      <c r="G81" s="17"/>
    </row>
    <row r="82" ht="12.75">
      <c r="G82" s="17"/>
    </row>
    <row r="83" ht="12.75">
      <c r="G83" s="17"/>
    </row>
    <row r="84" ht="12.75">
      <c r="G84" s="17"/>
    </row>
    <row r="85" ht="12.75">
      <c r="G85" s="17"/>
    </row>
    <row r="86" ht="12.75">
      <c r="G86" s="17"/>
    </row>
    <row r="87" ht="12.75">
      <c r="G87" s="17"/>
    </row>
    <row r="88" ht="12.75">
      <c r="G88" s="17"/>
    </row>
    <row r="89" ht="12.75">
      <c r="G89" s="17"/>
    </row>
    <row r="90" ht="12.75">
      <c r="G90" s="17"/>
    </row>
    <row r="91" ht="12.75">
      <c r="G91" s="17"/>
    </row>
    <row r="92" ht="12.75">
      <c r="G92" s="17"/>
    </row>
    <row r="93" ht="12.75">
      <c r="G93" s="17"/>
    </row>
    <row r="94" ht="12.75">
      <c r="G94" s="17"/>
    </row>
    <row r="95" ht="12.75">
      <c r="G95" s="17"/>
    </row>
    <row r="96" ht="12.75">
      <c r="G96" s="17"/>
    </row>
    <row r="97" ht="12.75">
      <c r="G97" s="17"/>
    </row>
    <row r="98" ht="12.75">
      <c r="G98" s="17"/>
    </row>
    <row r="99" ht="12.75">
      <c r="G99" s="17"/>
    </row>
    <row r="100" ht="12.75">
      <c r="G100" s="17"/>
    </row>
    <row r="101" ht="12.75">
      <c r="G101" s="17"/>
    </row>
    <row r="102" ht="12.75">
      <c r="G102" s="17"/>
    </row>
    <row r="103" ht="12.75">
      <c r="G103" s="17"/>
    </row>
    <row r="104" ht="12.75">
      <c r="G104" s="17"/>
    </row>
    <row r="105" ht="12.75">
      <c r="G105" s="17"/>
    </row>
    <row r="106" ht="12.75">
      <c r="G106" s="17"/>
    </row>
    <row r="107" ht="12.75">
      <c r="G107" s="17"/>
    </row>
    <row r="108" ht="12.75">
      <c r="G108" s="17"/>
    </row>
    <row r="109" ht="12.75">
      <c r="G109" s="17"/>
    </row>
    <row r="110" ht="12.75">
      <c r="G110" s="17"/>
    </row>
    <row r="111" ht="12.75">
      <c r="G111" s="17"/>
    </row>
    <row r="112" ht="12.75">
      <c r="G112" s="17"/>
    </row>
    <row r="113" ht="12.75">
      <c r="G113" s="17"/>
    </row>
    <row r="114" ht="12.75">
      <c r="G114" s="17"/>
    </row>
    <row r="115" ht="12.75">
      <c r="G115" s="17"/>
    </row>
    <row r="116" ht="12.75">
      <c r="G116" s="17"/>
    </row>
    <row r="117" ht="12.75">
      <c r="G117" s="17"/>
    </row>
    <row r="118" ht="12.75">
      <c r="G118" s="17"/>
    </row>
    <row r="119" ht="12.75">
      <c r="G119" s="17"/>
    </row>
    <row r="120" ht="12.75">
      <c r="G120" s="17"/>
    </row>
    <row r="121" ht="12.75">
      <c r="G121" s="17"/>
    </row>
    <row r="122" ht="12.75">
      <c r="G122" s="17"/>
    </row>
    <row r="123" ht="12.75">
      <c r="G123" s="17"/>
    </row>
    <row r="124" ht="12.75">
      <c r="G124" s="17"/>
    </row>
    <row r="125" ht="12.75">
      <c r="G125" s="17"/>
    </row>
    <row r="126" ht="12.75">
      <c r="G126" s="17"/>
    </row>
    <row r="127" ht="12.75">
      <c r="G127" s="17"/>
    </row>
    <row r="128" ht="12.75">
      <c r="G128" s="17"/>
    </row>
    <row r="129" ht="12.75">
      <c r="G129" s="17"/>
    </row>
    <row r="130" ht="12.75">
      <c r="G130" s="17"/>
    </row>
    <row r="131" ht="12.75">
      <c r="G131" s="17"/>
    </row>
    <row r="132" ht="12.75">
      <c r="G132" s="17"/>
    </row>
    <row r="133" ht="12.75">
      <c r="G133" s="17"/>
    </row>
    <row r="134" ht="12.75">
      <c r="G134" s="17"/>
    </row>
    <row r="135" ht="12.75">
      <c r="G135" s="17"/>
    </row>
    <row r="136" ht="12.75">
      <c r="G136" s="17"/>
    </row>
    <row r="137" ht="12.75">
      <c r="G137" s="17"/>
    </row>
    <row r="138" ht="12.75">
      <c r="G138" s="17"/>
    </row>
    <row r="139" ht="12.75">
      <c r="G139" s="17"/>
    </row>
    <row r="140" ht="12.75">
      <c r="G140" s="17"/>
    </row>
    <row r="141" ht="12.75">
      <c r="G141" s="17"/>
    </row>
    <row r="142" ht="12.75">
      <c r="G142" s="17"/>
    </row>
    <row r="143" ht="12.75">
      <c r="G143" s="17"/>
    </row>
    <row r="144" ht="12.75">
      <c r="G144" s="17"/>
    </row>
    <row r="145" ht="12.75">
      <c r="G145" s="17"/>
    </row>
    <row r="146" ht="12.75">
      <c r="G146" s="17"/>
    </row>
    <row r="147" ht="12.75">
      <c r="G147" s="17"/>
    </row>
    <row r="148" ht="12.75">
      <c r="G148" s="17"/>
    </row>
    <row r="149" ht="12.75">
      <c r="G149" s="17"/>
    </row>
    <row r="150" ht="12.75">
      <c r="G150" s="17"/>
    </row>
    <row r="151" ht="12.75">
      <c r="G151" s="17"/>
    </row>
    <row r="152" ht="12.75">
      <c r="G152" s="17"/>
    </row>
    <row r="153" ht="12.75">
      <c r="G153" s="17"/>
    </row>
    <row r="154" ht="12.75">
      <c r="G154" s="17"/>
    </row>
    <row r="155" ht="12.75">
      <c r="G155" s="17"/>
    </row>
    <row r="156" ht="12.75">
      <c r="G156" s="17"/>
    </row>
    <row r="157" ht="12.75">
      <c r="G157" s="17"/>
    </row>
    <row r="158" ht="12.75">
      <c r="G158" s="17"/>
    </row>
    <row r="159" ht="12.75">
      <c r="G159" s="17"/>
    </row>
    <row r="160" ht="12.75">
      <c r="G160" s="17"/>
    </row>
    <row r="161" ht="12.75">
      <c r="G161" s="17"/>
    </row>
    <row r="162" ht="12.75">
      <c r="G162" s="17"/>
    </row>
    <row r="163" ht="12.75">
      <c r="G163" s="17"/>
    </row>
    <row r="164" ht="12.75">
      <c r="G164" s="17"/>
    </row>
    <row r="165" ht="12.75">
      <c r="G165" s="17"/>
    </row>
    <row r="166" ht="12.75">
      <c r="G166" s="17"/>
    </row>
    <row r="167" ht="12.75">
      <c r="G167" s="17"/>
    </row>
    <row r="168" ht="12.75">
      <c r="G168" s="17"/>
    </row>
    <row r="169" ht="12.75">
      <c r="G169" s="17"/>
    </row>
    <row r="170" ht="12.75">
      <c r="G170" s="17"/>
    </row>
    <row r="171" ht="12.75">
      <c r="G171" s="17"/>
    </row>
    <row r="172" ht="12.75">
      <c r="G172" s="17"/>
    </row>
    <row r="173" ht="12.75">
      <c r="G173" s="17"/>
    </row>
    <row r="174" ht="12.75">
      <c r="G174" s="17"/>
    </row>
    <row r="175" ht="12.75">
      <c r="G175" s="17"/>
    </row>
    <row r="176" ht="12.75">
      <c r="G176" s="17"/>
    </row>
    <row r="177" ht="12.75">
      <c r="G177" s="17"/>
    </row>
    <row r="178" ht="12.75">
      <c r="G178" s="17"/>
    </row>
    <row r="179" ht="12.75">
      <c r="G179" s="17"/>
    </row>
    <row r="180" ht="12.75">
      <c r="G180" s="17"/>
    </row>
    <row r="181" ht="12.75">
      <c r="G181" s="17"/>
    </row>
    <row r="182" ht="12.75">
      <c r="G182" s="17"/>
    </row>
    <row r="183" ht="12.75">
      <c r="G183" s="17"/>
    </row>
    <row r="184" ht="12.75">
      <c r="G184" s="17"/>
    </row>
    <row r="185" ht="12.75">
      <c r="G185" s="17"/>
    </row>
    <row r="186" ht="12.75">
      <c r="G186" s="17"/>
    </row>
    <row r="187" ht="12.75">
      <c r="G187" s="17"/>
    </row>
    <row r="188" ht="12.75">
      <c r="G188" s="17"/>
    </row>
    <row r="189" ht="12.75">
      <c r="G189" s="17"/>
    </row>
    <row r="190" ht="12.75">
      <c r="G190" s="17"/>
    </row>
    <row r="191" ht="12.75">
      <c r="G191" s="17"/>
    </row>
    <row r="192" ht="12.75">
      <c r="G192" s="17"/>
    </row>
    <row r="193" ht="12.75">
      <c r="G193" s="17"/>
    </row>
    <row r="194" ht="12.75">
      <c r="G194" s="17"/>
    </row>
    <row r="195" ht="12.75">
      <c r="G195" s="17"/>
    </row>
    <row r="196" ht="12.75">
      <c r="G196" s="17"/>
    </row>
    <row r="197" ht="12.75">
      <c r="G197" s="17"/>
    </row>
    <row r="198" ht="12.75">
      <c r="G198" s="17"/>
    </row>
    <row r="199" ht="12.75">
      <c r="G199" s="17"/>
    </row>
    <row r="200" ht="12.75">
      <c r="G200" s="17"/>
    </row>
    <row r="201" ht="12.75">
      <c r="G201" s="17"/>
    </row>
    <row r="202" ht="12.75">
      <c r="G202" s="17"/>
    </row>
    <row r="203" ht="12.75">
      <c r="G203" s="17"/>
    </row>
    <row r="204" ht="12.75">
      <c r="G204" s="17"/>
    </row>
    <row r="205" ht="12.75">
      <c r="G205" s="17"/>
    </row>
    <row r="206" ht="12.75">
      <c r="G206" s="17"/>
    </row>
    <row r="207" ht="12.75">
      <c r="G207" s="17"/>
    </row>
    <row r="208" ht="12.75">
      <c r="G208" s="17"/>
    </row>
    <row r="209" ht="12.75">
      <c r="G209" s="17"/>
    </row>
    <row r="210" ht="12.75">
      <c r="G210" s="17"/>
    </row>
    <row r="211" ht="12.75">
      <c r="G211" s="17"/>
    </row>
    <row r="212" ht="12.75">
      <c r="G212" s="17"/>
    </row>
    <row r="213" ht="12.75">
      <c r="G213" s="17"/>
    </row>
    <row r="214" ht="12.75">
      <c r="G214" s="17"/>
    </row>
    <row r="215" ht="12.75">
      <c r="G215" s="17"/>
    </row>
    <row r="216" ht="12.75">
      <c r="G216" s="17"/>
    </row>
    <row r="217" ht="12.75">
      <c r="G217" s="17"/>
    </row>
    <row r="218" ht="12.75">
      <c r="G218" s="17"/>
    </row>
    <row r="219" ht="12.75">
      <c r="G219" s="17"/>
    </row>
    <row r="220" ht="12.75">
      <c r="G220" s="17"/>
    </row>
    <row r="221" ht="12.75">
      <c r="G221" s="17"/>
    </row>
    <row r="222" ht="12.75">
      <c r="G222" s="17"/>
    </row>
    <row r="223" ht="12.75">
      <c r="G223" s="17"/>
    </row>
    <row r="224" ht="12.75">
      <c r="G224" s="17"/>
    </row>
    <row r="225" ht="12.75">
      <c r="G225" s="17"/>
    </row>
    <row r="226" ht="12.75">
      <c r="G226" s="17"/>
    </row>
    <row r="227" ht="12.75">
      <c r="G227" s="17"/>
    </row>
    <row r="228" ht="12.75">
      <c r="G228" s="17"/>
    </row>
    <row r="229" ht="12.75">
      <c r="G229" s="17"/>
    </row>
    <row r="230" ht="12.75">
      <c r="G230" s="17"/>
    </row>
    <row r="231" ht="12.75">
      <c r="G231" s="17"/>
    </row>
    <row r="232" ht="12.75">
      <c r="G232" s="17"/>
    </row>
    <row r="233" ht="12.75">
      <c r="G233" s="17"/>
    </row>
    <row r="234" ht="12.75">
      <c r="G234" s="17"/>
    </row>
    <row r="235" ht="12.75">
      <c r="G235" s="17"/>
    </row>
    <row r="236" ht="12.75">
      <c r="G236" s="17"/>
    </row>
    <row r="237" ht="12.75">
      <c r="G237" s="17"/>
    </row>
    <row r="238" ht="12.75">
      <c r="G238" s="17"/>
    </row>
    <row r="239" ht="12.75">
      <c r="G239" s="17"/>
    </row>
    <row r="240" ht="12.75">
      <c r="G240" s="17"/>
    </row>
    <row r="241" ht="12.75">
      <c r="G241" s="17"/>
    </row>
    <row r="242" ht="12.75">
      <c r="G242" s="17"/>
    </row>
    <row r="243" ht="12.75">
      <c r="G243" s="17"/>
    </row>
    <row r="244" ht="12.75">
      <c r="G244" s="17"/>
    </row>
    <row r="245" ht="12.75">
      <c r="G245" s="17"/>
    </row>
    <row r="246" ht="12.75">
      <c r="G246" s="17"/>
    </row>
    <row r="247" ht="12.75">
      <c r="G247" s="17"/>
    </row>
    <row r="248" ht="12.75">
      <c r="G248" s="17"/>
    </row>
    <row r="249" ht="12.75">
      <c r="G249" s="17"/>
    </row>
    <row r="250" ht="12.75">
      <c r="G250" s="17"/>
    </row>
    <row r="251" ht="12.75">
      <c r="G251" s="17"/>
    </row>
    <row r="252" ht="12.75">
      <c r="G252" s="17"/>
    </row>
    <row r="253" ht="12.75">
      <c r="G253" s="17"/>
    </row>
    <row r="254" ht="12.75">
      <c r="G254" s="17"/>
    </row>
    <row r="255" ht="12.75">
      <c r="G255" s="17"/>
    </row>
    <row r="256" ht="12.75">
      <c r="G256" s="17"/>
    </row>
    <row r="257" ht="12.75">
      <c r="G257" s="17"/>
    </row>
    <row r="258" ht="12.75">
      <c r="G258" s="17"/>
    </row>
    <row r="259" ht="12.75">
      <c r="G259" s="17"/>
    </row>
    <row r="260" ht="12.75">
      <c r="G260" s="17"/>
    </row>
    <row r="261" ht="12.75">
      <c r="G261" s="17"/>
    </row>
    <row r="262" ht="12.75">
      <c r="G262" s="17"/>
    </row>
    <row r="263" ht="12.75">
      <c r="G263" s="17"/>
    </row>
    <row r="264" ht="12.75">
      <c r="G264" s="17"/>
    </row>
    <row r="265" ht="12.75">
      <c r="G265" s="17"/>
    </row>
    <row r="266" ht="12.75">
      <c r="G266" s="17"/>
    </row>
    <row r="267" ht="12.75">
      <c r="G267" s="17"/>
    </row>
    <row r="268" ht="12.75">
      <c r="G268" s="17"/>
    </row>
    <row r="269" ht="12.75">
      <c r="G269" s="17"/>
    </row>
    <row r="270" ht="12.75">
      <c r="G270" s="17"/>
    </row>
    <row r="271" ht="12.75">
      <c r="G271" s="17"/>
    </row>
    <row r="272" ht="12.75">
      <c r="G272" s="17"/>
    </row>
    <row r="273" ht="12.75">
      <c r="G273" s="17"/>
    </row>
    <row r="274" ht="12.75">
      <c r="G274" s="17"/>
    </row>
    <row r="275" ht="12.75">
      <c r="G275" s="17"/>
    </row>
    <row r="276" ht="12.75">
      <c r="G276" s="17"/>
    </row>
    <row r="277" ht="12.75">
      <c r="G277" s="17"/>
    </row>
    <row r="278" ht="12.75">
      <c r="G278" s="17"/>
    </row>
    <row r="279" ht="12.75">
      <c r="G279" s="17"/>
    </row>
    <row r="280" ht="12.75">
      <c r="G280" s="17"/>
    </row>
    <row r="281" ht="12.75">
      <c r="G281" s="17"/>
    </row>
    <row r="282" ht="12.75">
      <c r="G282" s="17"/>
    </row>
    <row r="283" ht="12.75">
      <c r="G283" s="17"/>
    </row>
    <row r="284" ht="12.75">
      <c r="G284" s="17"/>
    </row>
    <row r="285" ht="12.75">
      <c r="G285" s="17"/>
    </row>
    <row r="286" ht="12.75">
      <c r="G286" s="17"/>
    </row>
    <row r="287" ht="12.75">
      <c r="G287" s="17"/>
    </row>
    <row r="288" ht="12.75">
      <c r="G288" s="17"/>
    </row>
    <row r="289" ht="12.75">
      <c r="G289" s="17"/>
    </row>
    <row r="290" ht="12.75">
      <c r="G290" s="17"/>
    </row>
    <row r="291" ht="12.75">
      <c r="G291" s="17"/>
    </row>
    <row r="292" ht="12.75">
      <c r="G292" s="17"/>
    </row>
    <row r="293" ht="12.75">
      <c r="G293" s="17"/>
    </row>
    <row r="294" ht="12.75">
      <c r="G294" s="17"/>
    </row>
    <row r="295" ht="12.75">
      <c r="G295" s="17"/>
    </row>
    <row r="296" ht="12.75">
      <c r="G296" s="17"/>
    </row>
    <row r="297" ht="12.75">
      <c r="G297" s="17"/>
    </row>
    <row r="298" ht="12.75">
      <c r="G298" s="17"/>
    </row>
    <row r="299" ht="12.75">
      <c r="G299" s="17"/>
    </row>
    <row r="300" ht="12.75">
      <c r="G300" s="17"/>
    </row>
    <row r="301" ht="12.75">
      <c r="G301" s="17"/>
    </row>
    <row r="302" ht="12.75">
      <c r="G302" s="17"/>
    </row>
    <row r="303" ht="12.75">
      <c r="G303" s="17"/>
    </row>
    <row r="304" ht="12.75">
      <c r="G304" s="17"/>
    </row>
    <row r="305" ht="12.75">
      <c r="G305" s="17"/>
    </row>
    <row r="306" ht="12.75">
      <c r="G306" s="17"/>
    </row>
    <row r="307" ht="12.75">
      <c r="G307" s="17"/>
    </row>
    <row r="308" ht="12.75">
      <c r="G308" s="17"/>
    </row>
    <row r="309" ht="12.75">
      <c r="G309" s="17"/>
    </row>
    <row r="310" ht="12.75">
      <c r="G310" s="17"/>
    </row>
    <row r="311" ht="12.75">
      <c r="G311" s="17"/>
    </row>
    <row r="312" ht="12.75">
      <c r="G312" s="17"/>
    </row>
    <row r="313" ht="12.75">
      <c r="G313" s="17"/>
    </row>
    <row r="314" ht="12.75">
      <c r="G314" s="17"/>
    </row>
    <row r="315" ht="12.75">
      <c r="G315" s="17"/>
    </row>
    <row r="316" ht="12.75">
      <c r="G316" s="17"/>
    </row>
    <row r="317" ht="12.75">
      <c r="G317" s="17"/>
    </row>
    <row r="318" ht="12.75">
      <c r="G318" s="17"/>
    </row>
    <row r="319" ht="12.75">
      <c r="G319" s="17"/>
    </row>
    <row r="320" ht="12.75">
      <c r="G320" s="17"/>
    </row>
    <row r="321" ht="12.75">
      <c r="G321" s="17"/>
    </row>
    <row r="322" ht="12.75">
      <c r="G322" s="17"/>
    </row>
    <row r="323" ht="12.75">
      <c r="G323" s="17"/>
    </row>
    <row r="324" ht="12.75">
      <c r="G324" s="17"/>
    </row>
    <row r="325" ht="12.75">
      <c r="G325" s="17"/>
    </row>
    <row r="326" ht="12.75">
      <c r="G326" s="17"/>
    </row>
    <row r="327" ht="12.75">
      <c r="G327" s="17"/>
    </row>
    <row r="328" ht="12.75">
      <c r="G328" s="17"/>
    </row>
    <row r="329" ht="12.75">
      <c r="G329" s="17"/>
    </row>
    <row r="330" ht="12.75">
      <c r="G330" s="17"/>
    </row>
    <row r="331" ht="12.75">
      <c r="G331" s="17"/>
    </row>
    <row r="332" ht="12.75">
      <c r="G332" s="17"/>
    </row>
    <row r="333" ht="12.75">
      <c r="G333" s="17"/>
    </row>
    <row r="334" ht="12.75">
      <c r="G334" s="17"/>
    </row>
    <row r="335" ht="12.75">
      <c r="G335" s="17"/>
    </row>
    <row r="336" ht="12.75">
      <c r="G336" s="17"/>
    </row>
    <row r="337" ht="12.75">
      <c r="G337" s="17"/>
    </row>
    <row r="338" ht="12.75">
      <c r="G338" s="17"/>
    </row>
    <row r="339" ht="12.75">
      <c r="G339" s="17"/>
    </row>
    <row r="340" ht="12.75">
      <c r="G340" s="17"/>
    </row>
    <row r="341" ht="12.75">
      <c r="G341" s="17"/>
    </row>
    <row r="342" ht="12.75">
      <c r="G342" s="17"/>
    </row>
    <row r="343" ht="12.75">
      <c r="G343" s="17"/>
    </row>
    <row r="344" ht="12.75">
      <c r="G344" s="17"/>
    </row>
    <row r="345" ht="12.75">
      <c r="G345" s="17"/>
    </row>
    <row r="346" ht="12.75">
      <c r="G346" s="17"/>
    </row>
    <row r="347" ht="12.75">
      <c r="G347" s="17"/>
    </row>
    <row r="348" ht="12.75">
      <c r="G348" s="17"/>
    </row>
    <row r="349" ht="12.75">
      <c r="G349" s="17"/>
    </row>
    <row r="350" ht="12.75">
      <c r="G350" s="17"/>
    </row>
    <row r="351" ht="12.75">
      <c r="G351" s="17"/>
    </row>
    <row r="352" ht="12.75">
      <c r="G352" s="17"/>
    </row>
    <row r="353" ht="12.75">
      <c r="G353" s="17"/>
    </row>
    <row r="354" ht="12.75">
      <c r="G354" s="17"/>
    </row>
    <row r="355" ht="12.75">
      <c r="G355" s="17"/>
    </row>
    <row r="356" ht="12.75">
      <c r="G356" s="17"/>
    </row>
    <row r="357" ht="12.75">
      <c r="G357" s="17"/>
    </row>
    <row r="358" ht="12.75">
      <c r="G358" s="17"/>
    </row>
    <row r="359" ht="12.75">
      <c r="G359" s="17"/>
    </row>
    <row r="360" ht="12.75">
      <c r="G360" s="17"/>
    </row>
    <row r="361" ht="12.75">
      <c r="G361" s="17"/>
    </row>
    <row r="362" ht="12.75">
      <c r="G362" s="17"/>
    </row>
    <row r="363" ht="12.75">
      <c r="G363" s="17"/>
    </row>
    <row r="364" ht="12.75">
      <c r="G364" s="17"/>
    </row>
    <row r="365" ht="12.75">
      <c r="G365" s="17"/>
    </row>
    <row r="366" ht="12.75">
      <c r="G366" s="17"/>
    </row>
    <row r="367" ht="12.75">
      <c r="G367" s="17"/>
    </row>
    <row r="368" ht="12.75">
      <c r="G368" s="17"/>
    </row>
    <row r="369" ht="12.75">
      <c r="G369" s="17"/>
    </row>
    <row r="370" ht="12.75">
      <c r="G370" s="17"/>
    </row>
    <row r="371" ht="12.75">
      <c r="G371" s="17"/>
    </row>
    <row r="372" ht="12.75">
      <c r="G372" s="17"/>
    </row>
    <row r="373" ht="12.75">
      <c r="G373" s="17"/>
    </row>
    <row r="374" ht="12.75">
      <c r="G374" s="17"/>
    </row>
    <row r="375" ht="12.75">
      <c r="G375" s="17"/>
    </row>
    <row r="376" ht="12.75">
      <c r="G376" s="17"/>
    </row>
    <row r="377" ht="12.75">
      <c r="G377" s="17"/>
    </row>
    <row r="378" ht="12.75">
      <c r="G378" s="17"/>
    </row>
    <row r="379" ht="12.75">
      <c r="G379" s="17"/>
    </row>
    <row r="380" ht="12.75">
      <c r="G380" s="17"/>
    </row>
    <row r="381" ht="12.75">
      <c r="G381" s="17"/>
    </row>
    <row r="382" ht="12.75">
      <c r="G382" s="17"/>
    </row>
    <row r="383" ht="12.75">
      <c r="G383" s="17"/>
    </row>
    <row r="384" ht="12.75">
      <c r="G384" s="17"/>
    </row>
    <row r="385" ht="12.75">
      <c r="G385" s="17"/>
    </row>
    <row r="386" ht="12.75">
      <c r="G386" s="17"/>
    </row>
    <row r="387" ht="12.75">
      <c r="G387" s="17"/>
    </row>
    <row r="388" ht="12.75">
      <c r="G388" s="17"/>
    </row>
  </sheetData>
  <printOptions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legacyDrawing r:id="rId2"/>
  <oleObjects>
    <oleObject progId="Equation.3" shapeId="2844524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="85" zoomScaleNormal="85" workbookViewId="0" topLeftCell="A1">
      <selection activeCell="F19" sqref="F19"/>
    </sheetView>
  </sheetViews>
  <sheetFormatPr defaultColWidth="9.140625" defaultRowHeight="12.75"/>
  <cols>
    <col min="2" max="2" width="10.28125" style="0" customWidth="1"/>
    <col min="6" max="6" width="11.8515625" style="0" customWidth="1"/>
    <col min="8" max="8" width="10.00390625" style="0" customWidth="1"/>
    <col min="12" max="12" width="5.00390625" style="0" customWidth="1"/>
  </cols>
  <sheetData>
    <row r="1" ht="12.75">
      <c r="A1" s="15" t="s">
        <v>17</v>
      </c>
    </row>
    <row r="3" ht="12.75">
      <c r="J3" s="17"/>
    </row>
    <row r="4" spans="1:10" ht="12.75">
      <c r="A4" s="42"/>
      <c r="B4" s="43"/>
      <c r="C4" s="44" t="s">
        <v>18</v>
      </c>
      <c r="G4" s="43"/>
      <c r="H4" s="45"/>
      <c r="I4" s="12" t="s">
        <v>19</v>
      </c>
      <c r="J4" s="17"/>
    </row>
    <row r="5" spans="1:9" ht="12.75">
      <c r="A5" s="46" t="s">
        <v>3</v>
      </c>
      <c r="B5" s="47" t="s">
        <v>4</v>
      </c>
      <c r="C5" s="14" t="s">
        <v>20</v>
      </c>
      <c r="G5" s="47" t="s">
        <v>21</v>
      </c>
      <c r="H5" s="48" t="s">
        <v>4</v>
      </c>
      <c r="I5" s="47" t="s">
        <v>22</v>
      </c>
    </row>
    <row r="6" spans="1:9" ht="12.75">
      <c r="A6" s="22">
        <v>0.05</v>
      </c>
      <c r="B6" s="49">
        <v>0</v>
      </c>
      <c r="C6" s="12">
        <v>1</v>
      </c>
      <c r="G6" s="22">
        <v>0.1</v>
      </c>
      <c r="H6" s="22">
        <v>0</v>
      </c>
      <c r="I6" s="50">
        <v>3</v>
      </c>
    </row>
    <row r="7" spans="1:9" ht="12.75">
      <c r="A7" s="51">
        <v>0.1</v>
      </c>
      <c r="B7" s="35">
        <f aca="true" t="shared" si="0" ref="B7:B12">A6+B6</f>
        <v>0.05</v>
      </c>
      <c r="C7" s="11">
        <v>2</v>
      </c>
      <c r="G7" s="51">
        <v>0.2</v>
      </c>
      <c r="H7" s="51">
        <f>G6+H6</f>
        <v>0.1</v>
      </c>
      <c r="I7" s="20">
        <v>4</v>
      </c>
    </row>
    <row r="8" spans="1:9" ht="12.75">
      <c r="A8" s="51">
        <v>0.2</v>
      </c>
      <c r="B8" s="35">
        <f t="shared" si="0"/>
        <v>0.15000000000000002</v>
      </c>
      <c r="C8" s="11">
        <v>3</v>
      </c>
      <c r="G8" s="51">
        <v>0.4</v>
      </c>
      <c r="H8" s="51">
        <f>G7+H7</f>
        <v>0.30000000000000004</v>
      </c>
      <c r="I8" s="20">
        <v>5</v>
      </c>
    </row>
    <row r="9" spans="1:11" ht="12.75">
      <c r="A9" s="51">
        <v>0.3</v>
      </c>
      <c r="B9" s="35">
        <f t="shared" si="0"/>
        <v>0.35000000000000003</v>
      </c>
      <c r="C9" s="11">
        <v>4</v>
      </c>
      <c r="G9" s="51">
        <v>0.3</v>
      </c>
      <c r="H9" s="51">
        <f>G8+H8</f>
        <v>0.7000000000000001</v>
      </c>
      <c r="I9" s="11">
        <v>6</v>
      </c>
      <c r="K9" s="17"/>
    </row>
    <row r="10" spans="1:11" ht="12.75">
      <c r="A10" s="51">
        <v>0.2</v>
      </c>
      <c r="B10" s="35">
        <f t="shared" si="0"/>
        <v>0.65</v>
      </c>
      <c r="C10" s="11">
        <v>5</v>
      </c>
      <c r="G10" s="52">
        <v>1</v>
      </c>
      <c r="H10" s="53"/>
      <c r="I10" s="9"/>
      <c r="K10" s="17"/>
    </row>
    <row r="11" spans="1:11" ht="12.75">
      <c r="A11" s="51">
        <v>0.1</v>
      </c>
      <c r="B11" s="35">
        <f t="shared" si="0"/>
        <v>0.8500000000000001</v>
      </c>
      <c r="C11" s="11">
        <v>6</v>
      </c>
      <c r="G11" s="35"/>
      <c r="H11" s="35"/>
      <c r="I11" s="33"/>
      <c r="K11" s="17"/>
    </row>
    <row r="12" spans="1:11" ht="12.75">
      <c r="A12" s="51">
        <v>0.05</v>
      </c>
      <c r="B12" s="35">
        <f t="shared" si="0"/>
        <v>0.9500000000000001</v>
      </c>
      <c r="C12" s="11">
        <v>7</v>
      </c>
      <c r="G12" s="35"/>
      <c r="H12" s="35"/>
      <c r="I12" s="33"/>
      <c r="K12" s="17"/>
    </row>
    <row r="13" spans="1:9" ht="12.75">
      <c r="A13" s="13">
        <v>1</v>
      </c>
      <c r="B13" s="6"/>
      <c r="C13" s="25"/>
      <c r="G13" s="54"/>
      <c r="H13" s="35"/>
      <c r="I13" s="33"/>
    </row>
    <row r="14" spans="4:6" ht="12.75">
      <c r="D14" s="55"/>
      <c r="E14" s="55"/>
      <c r="F14" s="55"/>
    </row>
    <row r="15" spans="2:12" ht="12.75">
      <c r="B15" s="56" t="s">
        <v>23</v>
      </c>
      <c r="C15" s="43"/>
      <c r="D15" s="57" t="s">
        <v>18</v>
      </c>
      <c r="E15" s="12" t="s">
        <v>18</v>
      </c>
      <c r="F15" s="57" t="s">
        <v>24</v>
      </c>
      <c r="G15" s="12" t="s">
        <v>25</v>
      </c>
      <c r="H15" s="43"/>
      <c r="I15" s="57" t="s">
        <v>26</v>
      </c>
      <c r="J15" s="43" t="s">
        <v>27</v>
      </c>
      <c r="K15" s="44" t="s">
        <v>28</v>
      </c>
      <c r="L15" s="33"/>
    </row>
    <row r="16" spans="2:12" ht="12.75">
      <c r="B16" s="46" t="s">
        <v>8</v>
      </c>
      <c r="C16" s="47" t="s">
        <v>29</v>
      </c>
      <c r="D16" s="48" t="s">
        <v>30</v>
      </c>
      <c r="E16" s="47" t="s">
        <v>7</v>
      </c>
      <c r="F16" s="48" t="s">
        <v>31</v>
      </c>
      <c r="G16" s="47" t="s">
        <v>32</v>
      </c>
      <c r="H16" s="11" t="s">
        <v>33</v>
      </c>
      <c r="I16" s="48" t="s">
        <v>32</v>
      </c>
      <c r="J16" s="47" t="s">
        <v>7</v>
      </c>
      <c r="K16" s="14" t="s">
        <v>34</v>
      </c>
      <c r="L16" s="33"/>
    </row>
    <row r="17" spans="2:12" ht="12.75">
      <c r="B17" s="56">
        <v>1</v>
      </c>
      <c r="C17" s="27"/>
      <c r="D17" s="57"/>
      <c r="E17" s="58">
        <v>0</v>
      </c>
      <c r="F17" s="59">
        <v>0</v>
      </c>
      <c r="G17" s="60">
        <f>F17-E17</f>
        <v>0</v>
      </c>
      <c r="H17" s="27">
        <v>0.8654373547853611</v>
      </c>
      <c r="I17" s="61">
        <f>VLOOKUP(H17,Lookup3,2)</f>
        <v>6</v>
      </c>
      <c r="J17" s="50">
        <f>F17+I17</f>
        <v>6</v>
      </c>
      <c r="K17" s="62">
        <f>J17-E17</f>
        <v>6</v>
      </c>
      <c r="L17" s="63"/>
    </row>
    <row r="18" spans="2:12" ht="12.75">
      <c r="B18" s="64">
        <f>B17+1</f>
        <v>2</v>
      </c>
      <c r="C18" s="18">
        <v>0.13221042328853372</v>
      </c>
      <c r="D18" s="33">
        <f>VLOOKUP(C18,Lookup4,2)</f>
        <v>2</v>
      </c>
      <c r="E18" s="65">
        <f>E17+D18</f>
        <v>2</v>
      </c>
      <c r="F18" s="63">
        <f>MAX(J17,E18)</f>
        <v>6</v>
      </c>
      <c r="G18" s="66">
        <f aca="true" t="shared" si="1" ref="G18:G26">F18-E18</f>
        <v>4</v>
      </c>
      <c r="H18" s="18">
        <v>0.6715883470313777</v>
      </c>
      <c r="I18" s="61">
        <f aca="true" t="shared" si="2" ref="I18:I26">VLOOKUP(H18,Lookup3,2)</f>
        <v>5</v>
      </c>
      <c r="J18" s="20">
        <f aca="true" t="shared" si="3" ref="J18:J26">F18+I18</f>
        <v>11</v>
      </c>
      <c r="K18" s="62">
        <f aca="true" t="shared" si="4" ref="K18:K26">J18-E18</f>
        <v>9</v>
      </c>
      <c r="L18" s="63"/>
    </row>
    <row r="19" spans="2:12" ht="12.75">
      <c r="B19" s="64">
        <f aca="true" t="shared" si="5" ref="B19:B26">B18+1</f>
        <v>3</v>
      </c>
      <c r="C19" s="18">
        <v>0.8214470090256407</v>
      </c>
      <c r="D19" s="33">
        <f aca="true" t="shared" si="6" ref="D19:D26">VLOOKUP(C19,Lookup4,2)</f>
        <v>5</v>
      </c>
      <c r="E19" s="65">
        <f aca="true" t="shared" si="7" ref="E19:E26">E18+D19</f>
        <v>7</v>
      </c>
      <c r="F19" s="63">
        <f aca="true" t="shared" si="8" ref="F19:F26">MAX(J18,E19)</f>
        <v>11</v>
      </c>
      <c r="G19" s="66">
        <f t="shared" si="1"/>
        <v>4</v>
      </c>
      <c r="H19" s="18">
        <v>0.8804831951604717</v>
      </c>
      <c r="I19" s="61">
        <f t="shared" si="2"/>
        <v>6</v>
      </c>
      <c r="J19" s="20">
        <f t="shared" si="3"/>
        <v>17</v>
      </c>
      <c r="K19" s="62">
        <f t="shared" si="4"/>
        <v>10</v>
      </c>
      <c r="L19" s="63"/>
    </row>
    <row r="20" spans="2:12" ht="12.75">
      <c r="B20" s="64">
        <f t="shared" si="5"/>
        <v>4</v>
      </c>
      <c r="C20" s="18">
        <v>0.24766246853756524</v>
      </c>
      <c r="D20" s="33">
        <f t="shared" si="6"/>
        <v>3</v>
      </c>
      <c r="E20" s="65">
        <f t="shared" si="7"/>
        <v>10</v>
      </c>
      <c r="F20" s="63">
        <f t="shared" si="8"/>
        <v>17</v>
      </c>
      <c r="G20" s="66">
        <f t="shared" si="1"/>
        <v>7</v>
      </c>
      <c r="H20" s="18">
        <v>0.4367866709924453</v>
      </c>
      <c r="I20" s="61">
        <f t="shared" si="2"/>
        <v>5</v>
      </c>
      <c r="J20" s="20">
        <f t="shared" si="3"/>
        <v>22</v>
      </c>
      <c r="K20" s="62">
        <f t="shared" si="4"/>
        <v>12</v>
      </c>
      <c r="L20" s="63"/>
    </row>
    <row r="21" spans="2:12" ht="12.75">
      <c r="B21" s="64">
        <f t="shared" si="5"/>
        <v>5</v>
      </c>
      <c r="C21" s="18">
        <v>0.22334045247707834</v>
      </c>
      <c r="D21" s="33">
        <f t="shared" si="6"/>
        <v>3</v>
      </c>
      <c r="E21" s="65">
        <f t="shared" si="7"/>
        <v>13</v>
      </c>
      <c r="F21" s="63">
        <f t="shared" si="8"/>
        <v>22</v>
      </c>
      <c r="G21" s="66">
        <f t="shared" si="1"/>
        <v>9</v>
      </c>
      <c r="H21" s="18">
        <v>0.8932228168051006</v>
      </c>
      <c r="I21" s="61">
        <f t="shared" si="2"/>
        <v>6</v>
      </c>
      <c r="J21" s="20">
        <f t="shared" si="3"/>
        <v>28</v>
      </c>
      <c r="K21" s="62">
        <f t="shared" si="4"/>
        <v>15</v>
      </c>
      <c r="L21" s="63"/>
    </row>
    <row r="22" spans="2:12" ht="12.75">
      <c r="B22" s="64">
        <f t="shared" si="5"/>
        <v>6</v>
      </c>
      <c r="C22" s="18">
        <v>0.13307171198821255</v>
      </c>
      <c r="D22" s="33">
        <f t="shared" si="6"/>
        <v>2</v>
      </c>
      <c r="E22" s="65">
        <f t="shared" si="7"/>
        <v>15</v>
      </c>
      <c r="F22" s="63">
        <f t="shared" si="8"/>
        <v>28</v>
      </c>
      <c r="G22" s="66">
        <f t="shared" si="1"/>
        <v>13</v>
      </c>
      <c r="H22" s="18">
        <v>0.5526108428932659</v>
      </c>
      <c r="I22" s="61">
        <f t="shared" si="2"/>
        <v>5</v>
      </c>
      <c r="J22" s="20">
        <f t="shared" si="3"/>
        <v>33</v>
      </c>
      <c r="K22" s="62">
        <f t="shared" si="4"/>
        <v>18</v>
      </c>
      <c r="L22" s="63"/>
    </row>
    <row r="23" spans="2:12" ht="12.75">
      <c r="B23" s="64">
        <f t="shared" si="5"/>
        <v>7</v>
      </c>
      <c r="C23" s="18">
        <v>0.8744212682701957</v>
      </c>
      <c r="D23" s="33">
        <f t="shared" si="6"/>
        <v>6</v>
      </c>
      <c r="E23" s="65">
        <f t="shared" si="7"/>
        <v>21</v>
      </c>
      <c r="F23" s="63">
        <f t="shared" si="8"/>
        <v>33</v>
      </c>
      <c r="G23" s="66">
        <f t="shared" si="1"/>
        <v>12</v>
      </c>
      <c r="H23" s="18">
        <v>0.4024150547643712</v>
      </c>
      <c r="I23" s="61">
        <f t="shared" si="2"/>
        <v>5</v>
      </c>
      <c r="J23" s="20">
        <f t="shared" si="3"/>
        <v>38</v>
      </c>
      <c r="K23" s="62">
        <f t="shared" si="4"/>
        <v>17</v>
      </c>
      <c r="L23" s="63"/>
    </row>
    <row r="24" spans="2:12" ht="12.75">
      <c r="B24" s="64">
        <f t="shared" si="5"/>
        <v>8</v>
      </c>
      <c r="C24" s="18">
        <v>0.6722629174707873</v>
      </c>
      <c r="D24" s="33">
        <f t="shared" si="6"/>
        <v>5</v>
      </c>
      <c r="E24" s="65">
        <f t="shared" si="7"/>
        <v>26</v>
      </c>
      <c r="F24" s="63">
        <f t="shared" si="8"/>
        <v>38</v>
      </c>
      <c r="G24" s="66">
        <f t="shared" si="1"/>
        <v>12</v>
      </c>
      <c r="H24" s="18">
        <v>0.32957984088982273</v>
      </c>
      <c r="I24" s="61">
        <f t="shared" si="2"/>
        <v>5</v>
      </c>
      <c r="J24" s="20">
        <f t="shared" si="3"/>
        <v>43</v>
      </c>
      <c r="K24" s="62">
        <f t="shared" si="4"/>
        <v>17</v>
      </c>
      <c r="L24" s="63"/>
    </row>
    <row r="25" spans="2:12" ht="12.75">
      <c r="B25" s="64">
        <f t="shared" si="5"/>
        <v>9</v>
      </c>
      <c r="C25" s="18">
        <v>0.1324659889006412</v>
      </c>
      <c r="D25" s="33">
        <f t="shared" si="6"/>
        <v>2</v>
      </c>
      <c r="E25" s="65">
        <f t="shared" si="7"/>
        <v>28</v>
      </c>
      <c r="F25" s="63">
        <f t="shared" si="8"/>
        <v>43</v>
      </c>
      <c r="G25" s="66">
        <f t="shared" si="1"/>
        <v>15</v>
      </c>
      <c r="H25" s="18">
        <v>0.01494437894901468</v>
      </c>
      <c r="I25" s="61">
        <f t="shared" si="2"/>
        <v>3</v>
      </c>
      <c r="J25" s="20">
        <f t="shared" si="3"/>
        <v>46</v>
      </c>
      <c r="K25" s="62">
        <f t="shared" si="4"/>
        <v>18</v>
      </c>
      <c r="L25" s="63"/>
    </row>
    <row r="26" spans="2:12" ht="12.75">
      <c r="B26" s="46">
        <f t="shared" si="5"/>
        <v>10</v>
      </c>
      <c r="C26" s="18">
        <v>0.6463441906471927</v>
      </c>
      <c r="D26" s="33">
        <f t="shared" si="6"/>
        <v>4</v>
      </c>
      <c r="E26" s="67">
        <f t="shared" si="7"/>
        <v>32</v>
      </c>
      <c r="F26" s="68">
        <f t="shared" si="8"/>
        <v>46</v>
      </c>
      <c r="G26" s="69">
        <f t="shared" si="1"/>
        <v>14</v>
      </c>
      <c r="H26" s="19">
        <v>0.9800726582731778</v>
      </c>
      <c r="I26" s="61">
        <f t="shared" si="2"/>
        <v>6</v>
      </c>
      <c r="J26" s="70">
        <f t="shared" si="3"/>
        <v>52</v>
      </c>
      <c r="K26" s="62">
        <f t="shared" si="4"/>
        <v>20</v>
      </c>
      <c r="L26" s="63"/>
    </row>
    <row r="27" spans="2:12" ht="12.75">
      <c r="B27" s="71"/>
      <c r="C27" s="72"/>
      <c r="D27" s="72"/>
      <c r="E27" s="72"/>
      <c r="F27" s="73" t="s">
        <v>35</v>
      </c>
      <c r="G27" s="21">
        <f>AVERAGE(G17:G26)</f>
        <v>9</v>
      </c>
      <c r="H27" s="6"/>
      <c r="I27" s="74"/>
      <c r="J27" s="75" t="s">
        <v>35</v>
      </c>
      <c r="K27" s="76">
        <f>AVERAGE(K17:K26)</f>
        <v>14.2</v>
      </c>
      <c r="L27" s="3"/>
    </row>
    <row r="28" ht="12.75">
      <c r="L28" s="63"/>
    </row>
    <row r="29" spans="5:12" ht="12.75">
      <c r="E29" s="1"/>
      <c r="G29" s="77"/>
      <c r="H29" s="38"/>
      <c r="I29" s="1"/>
      <c r="L29" s="77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97"/>
  <sheetViews>
    <sheetView zoomScale="80" zoomScaleNormal="80" workbookViewId="0" topLeftCell="A1">
      <selection activeCell="F31" sqref="F31"/>
    </sheetView>
  </sheetViews>
  <sheetFormatPr defaultColWidth="9.140625" defaultRowHeight="12.75"/>
  <cols>
    <col min="2" max="2" width="10.00390625" style="0" customWidth="1"/>
    <col min="3" max="4" width="12.8515625" style="0" customWidth="1"/>
    <col min="5" max="5" width="11.00390625" style="0" customWidth="1"/>
    <col min="6" max="6" width="10.7109375" style="0" customWidth="1"/>
    <col min="7" max="7" width="11.8515625" style="0" customWidth="1"/>
    <col min="9" max="9" width="10.28125" style="0" customWidth="1"/>
    <col min="10" max="10" width="9.7109375" style="0" customWidth="1"/>
    <col min="11" max="11" width="11.8515625" style="0" customWidth="1"/>
    <col min="12" max="12" width="10.7109375" style="0" customWidth="1"/>
    <col min="13" max="13" width="10.57421875" style="0" customWidth="1"/>
    <col min="14" max="14" width="10.8515625" style="0" customWidth="1"/>
    <col min="15" max="15" width="10.57421875" style="0" customWidth="1"/>
  </cols>
  <sheetData>
    <row r="1" ht="12.75">
      <c r="A1" s="15" t="s">
        <v>36</v>
      </c>
    </row>
    <row r="3" spans="1:6" ht="12.75">
      <c r="A3" s="1" t="s">
        <v>37</v>
      </c>
      <c r="F3" s="23"/>
    </row>
    <row r="4" spans="5:16" ht="12.75">
      <c r="E4" s="43"/>
      <c r="F4" s="78" t="s">
        <v>38</v>
      </c>
      <c r="G4" s="79"/>
      <c r="H4" s="79" t="s">
        <v>39</v>
      </c>
      <c r="I4" s="79"/>
      <c r="J4" s="79" t="s">
        <v>40</v>
      </c>
      <c r="K4" s="79"/>
      <c r="L4" s="80" t="s">
        <v>41</v>
      </c>
      <c r="M4" s="17"/>
      <c r="N4" s="17"/>
      <c r="O4" s="33"/>
      <c r="P4" s="33"/>
    </row>
    <row r="5" spans="1:16" ht="12.75">
      <c r="A5" s="8" t="s">
        <v>3</v>
      </c>
      <c r="B5" s="10" t="s">
        <v>4</v>
      </c>
      <c r="C5" s="9" t="s">
        <v>42</v>
      </c>
      <c r="D5" s="33"/>
      <c r="E5" s="81" t="s">
        <v>43</v>
      </c>
      <c r="F5" s="14" t="s">
        <v>29</v>
      </c>
      <c r="G5" s="14" t="s">
        <v>42</v>
      </c>
      <c r="H5" s="82" t="s">
        <v>33</v>
      </c>
      <c r="I5" s="83" t="s">
        <v>42</v>
      </c>
      <c r="J5" s="10" t="s">
        <v>44</v>
      </c>
      <c r="K5" s="10" t="s">
        <v>45</v>
      </c>
      <c r="L5" s="82" t="s">
        <v>42</v>
      </c>
      <c r="M5" s="84"/>
      <c r="N5" s="84"/>
      <c r="O5" s="84"/>
      <c r="P5" s="33"/>
    </row>
    <row r="6" spans="1:16" ht="12.75">
      <c r="A6" s="21">
        <v>0.27</v>
      </c>
      <c r="B6" s="10">
        <v>0</v>
      </c>
      <c r="C6" s="10">
        <v>1</v>
      </c>
      <c r="D6" s="33"/>
      <c r="E6" s="10">
        <v>1</v>
      </c>
      <c r="F6" s="85">
        <v>0.04569230607978092</v>
      </c>
      <c r="G6" s="10">
        <f>VLOOKUP(F6,Lookup,2)</f>
        <v>1</v>
      </c>
      <c r="H6" s="10">
        <v>0.8352953702878105</v>
      </c>
      <c r="I6" s="10">
        <f>VLOOKUP(H6,Lookup8,2)</f>
        <v>4</v>
      </c>
      <c r="J6" s="85">
        <v>0.10287923471365001</v>
      </c>
      <c r="K6" s="10">
        <f>VLOOKUP(J6,Lookup9,2)</f>
        <v>1</v>
      </c>
      <c r="L6" s="21">
        <f>AVERAGE(G6,I6,K6)</f>
        <v>2</v>
      </c>
      <c r="M6" s="33"/>
      <c r="N6" s="33"/>
      <c r="O6" s="33"/>
      <c r="P6" s="33"/>
    </row>
    <row r="7" spans="1:16" ht="12.75">
      <c r="A7" s="21">
        <v>0.35</v>
      </c>
      <c r="B7" s="21">
        <f>A6+B6</f>
        <v>0.27</v>
      </c>
      <c r="C7" s="10">
        <v>2</v>
      </c>
      <c r="D7" s="33"/>
      <c r="E7" s="10">
        <v>2</v>
      </c>
      <c r="F7" s="85">
        <v>0.583193206578998</v>
      </c>
      <c r="G7" s="10">
        <f aca="true" t="shared" si="0" ref="G7:G25">VLOOKUP(F7,Lookup,2)</f>
        <v>2</v>
      </c>
      <c r="H7" s="10">
        <v>0.24691370897481962</v>
      </c>
      <c r="I7" s="10">
        <f aca="true" t="shared" si="1" ref="I7:I25">VLOOKUP(H7,Lookup8,2)</f>
        <v>2</v>
      </c>
      <c r="J7" s="85">
        <v>0.5466746311205288</v>
      </c>
      <c r="K7" s="10">
        <f aca="true" t="shared" si="2" ref="K7:K25">VLOOKUP(J7,Lookup9,2)</f>
        <v>3</v>
      </c>
      <c r="L7" s="21">
        <f aca="true" t="shared" si="3" ref="L7:L25">AVERAGE(G7,I7,K7)</f>
        <v>2.3333333333333335</v>
      </c>
      <c r="M7" s="33"/>
      <c r="N7" s="33"/>
      <c r="O7" s="33"/>
      <c r="P7" s="33"/>
    </row>
    <row r="8" spans="1:16" ht="12.75">
      <c r="A8" s="21">
        <v>0.14</v>
      </c>
      <c r="B8" s="21">
        <f>A7+B7</f>
        <v>0.62</v>
      </c>
      <c r="C8" s="10">
        <v>3</v>
      </c>
      <c r="D8" s="33"/>
      <c r="E8" s="10">
        <v>3</v>
      </c>
      <c r="F8" s="85">
        <v>0.3291479460861213</v>
      </c>
      <c r="G8" s="10">
        <f t="shared" si="0"/>
        <v>2</v>
      </c>
      <c r="H8" s="10">
        <v>0.4233617575093067</v>
      </c>
      <c r="I8" s="10">
        <f t="shared" si="1"/>
        <v>3</v>
      </c>
      <c r="J8" s="85">
        <v>0.05053816796977095</v>
      </c>
      <c r="K8" s="10">
        <f t="shared" si="2"/>
        <v>1</v>
      </c>
      <c r="L8" s="21">
        <f t="shared" si="3"/>
        <v>2</v>
      </c>
      <c r="M8" s="33"/>
      <c r="N8" s="33"/>
      <c r="O8" s="33"/>
      <c r="P8" s="33"/>
    </row>
    <row r="9" spans="1:16" ht="12.75">
      <c r="A9" s="21">
        <v>0.09</v>
      </c>
      <c r="B9" s="21">
        <f>A8+B8</f>
        <v>0.76</v>
      </c>
      <c r="C9" s="10">
        <v>4</v>
      </c>
      <c r="D9" s="33"/>
      <c r="E9" s="10">
        <v>4</v>
      </c>
      <c r="F9" s="85">
        <v>0.8638154884074232</v>
      </c>
      <c r="G9" s="10">
        <f t="shared" si="0"/>
        <v>5</v>
      </c>
      <c r="H9" s="10">
        <v>0.4110077854087894</v>
      </c>
      <c r="I9" s="10">
        <f t="shared" si="1"/>
        <v>3</v>
      </c>
      <c r="J9" s="85">
        <v>0.8143609827072569</v>
      </c>
      <c r="K9" s="10">
        <f t="shared" si="2"/>
        <v>4</v>
      </c>
      <c r="L9" s="21">
        <f t="shared" si="3"/>
        <v>4</v>
      </c>
      <c r="M9" s="33"/>
      <c r="N9" s="33"/>
      <c r="O9" s="33"/>
      <c r="P9" s="33"/>
    </row>
    <row r="10" spans="1:16" ht="12.75">
      <c r="A10" s="21">
        <v>0.15</v>
      </c>
      <c r="B10" s="21">
        <f>A9+B9</f>
        <v>0.85</v>
      </c>
      <c r="C10" s="10">
        <v>5</v>
      </c>
      <c r="D10" s="33"/>
      <c r="E10" s="10">
        <v>5</v>
      </c>
      <c r="F10" s="85">
        <v>0.13897394829982357</v>
      </c>
      <c r="G10" s="10">
        <f t="shared" si="0"/>
        <v>1</v>
      </c>
      <c r="H10" s="10">
        <v>0.44494941021739276</v>
      </c>
      <c r="I10" s="10">
        <f t="shared" si="1"/>
        <v>3</v>
      </c>
      <c r="J10" s="85">
        <v>0.39391131595384454</v>
      </c>
      <c r="K10" s="10">
        <f t="shared" si="2"/>
        <v>2</v>
      </c>
      <c r="L10" s="21">
        <f t="shared" si="3"/>
        <v>2</v>
      </c>
      <c r="M10" s="33"/>
      <c r="N10" s="33"/>
      <c r="O10" s="33"/>
      <c r="P10" s="33"/>
    </row>
    <row r="11" spans="1:16" ht="12.75">
      <c r="A11" s="21">
        <v>1</v>
      </c>
      <c r="B11" s="21"/>
      <c r="C11" s="10"/>
      <c r="D11" s="33"/>
      <c r="E11" s="10">
        <v>6</v>
      </c>
      <c r="F11" s="85">
        <v>0.7526100964905478</v>
      </c>
      <c r="G11" s="10">
        <f t="shared" si="0"/>
        <v>3</v>
      </c>
      <c r="H11" s="10">
        <v>0.7772538456822848</v>
      </c>
      <c r="I11" s="10">
        <f t="shared" si="1"/>
        <v>4</v>
      </c>
      <c r="J11" s="85">
        <v>0.8644926773562727</v>
      </c>
      <c r="K11" s="10">
        <f t="shared" si="2"/>
        <v>5</v>
      </c>
      <c r="L11" s="21">
        <f t="shared" si="3"/>
        <v>4</v>
      </c>
      <c r="M11" s="33"/>
      <c r="N11" s="33"/>
      <c r="O11" s="33"/>
      <c r="P11" s="33"/>
    </row>
    <row r="12" spans="1:16" ht="12.75">
      <c r="A12" s="35"/>
      <c r="B12" s="35"/>
      <c r="C12" s="33"/>
      <c r="D12" s="33"/>
      <c r="E12" s="10">
        <v>7</v>
      </c>
      <c r="F12" s="85">
        <v>0.8351186800322923</v>
      </c>
      <c r="G12" s="10">
        <f t="shared" si="0"/>
        <v>4</v>
      </c>
      <c r="H12" s="10">
        <v>0.5522859917859058</v>
      </c>
      <c r="I12" s="10">
        <f t="shared" si="1"/>
        <v>3</v>
      </c>
      <c r="J12" s="85">
        <v>0.6927658248322326</v>
      </c>
      <c r="K12" s="10">
        <f t="shared" si="2"/>
        <v>3</v>
      </c>
      <c r="L12" s="21">
        <f t="shared" si="3"/>
        <v>3.3333333333333335</v>
      </c>
      <c r="M12" s="33"/>
      <c r="N12" s="33"/>
      <c r="O12" s="33"/>
      <c r="P12" s="33"/>
    </row>
    <row r="13" spans="1:16" ht="12.75">
      <c r="A13" s="35"/>
      <c r="B13" s="35"/>
      <c r="C13" s="33"/>
      <c r="D13" s="33"/>
      <c r="E13" s="10">
        <v>8</v>
      </c>
      <c r="F13" s="85">
        <v>0.44837381087001416</v>
      </c>
      <c r="G13" s="10">
        <f t="shared" si="0"/>
        <v>2</v>
      </c>
      <c r="H13" s="10">
        <v>0.1381091448183247</v>
      </c>
      <c r="I13" s="10">
        <f t="shared" si="1"/>
        <v>2</v>
      </c>
      <c r="J13" s="85">
        <v>0.22772441083645578</v>
      </c>
      <c r="K13" s="10">
        <f t="shared" si="2"/>
        <v>2</v>
      </c>
      <c r="L13" s="21">
        <f t="shared" si="3"/>
        <v>2</v>
      </c>
      <c r="M13" s="33"/>
      <c r="N13" s="33"/>
      <c r="O13" s="33"/>
      <c r="P13" s="33"/>
    </row>
    <row r="14" spans="1:16" ht="12.75">
      <c r="A14" s="1" t="s">
        <v>46</v>
      </c>
      <c r="B14" s="35"/>
      <c r="C14" s="33"/>
      <c r="D14" s="33"/>
      <c r="E14" s="10">
        <v>9</v>
      </c>
      <c r="F14" s="85">
        <v>0.44229064779958094</v>
      </c>
      <c r="G14" s="10">
        <f t="shared" si="0"/>
        <v>2</v>
      </c>
      <c r="H14" s="10">
        <v>0.05083007506616832</v>
      </c>
      <c r="I14" s="10">
        <f t="shared" si="1"/>
        <v>1</v>
      </c>
      <c r="J14" s="85">
        <v>0.7212113224122632</v>
      </c>
      <c r="K14" s="10">
        <f t="shared" si="2"/>
        <v>3</v>
      </c>
      <c r="L14" s="21">
        <f t="shared" si="3"/>
        <v>2</v>
      </c>
      <c r="M14" s="33"/>
      <c r="N14" s="33"/>
      <c r="O14" s="33"/>
      <c r="P14" s="33"/>
    </row>
    <row r="15" spans="1:16" ht="12.75">
      <c r="A15" s="8" t="s">
        <v>3</v>
      </c>
      <c r="B15" s="10" t="s">
        <v>4</v>
      </c>
      <c r="C15" s="9" t="s">
        <v>42</v>
      </c>
      <c r="D15" s="33"/>
      <c r="E15" s="10">
        <v>10</v>
      </c>
      <c r="F15" s="85">
        <v>0.7169067783843803</v>
      </c>
      <c r="G15" s="10">
        <f t="shared" si="0"/>
        <v>3</v>
      </c>
      <c r="H15" s="10">
        <v>0.6090627713833041</v>
      </c>
      <c r="I15" s="10">
        <f t="shared" si="1"/>
        <v>3</v>
      </c>
      <c r="J15" s="85">
        <v>0.409378870208982</v>
      </c>
      <c r="K15" s="10">
        <f t="shared" si="2"/>
        <v>2</v>
      </c>
      <c r="L15" s="21">
        <f t="shared" si="3"/>
        <v>2.6666666666666665</v>
      </c>
      <c r="M15" s="33"/>
      <c r="N15" s="33"/>
      <c r="O15" s="33"/>
      <c r="P15" s="33"/>
    </row>
    <row r="16" spans="1:16" ht="12.75">
      <c r="A16" s="21">
        <v>0.1</v>
      </c>
      <c r="B16" s="10">
        <v>0</v>
      </c>
      <c r="C16" s="10">
        <v>1</v>
      </c>
      <c r="D16" s="17"/>
      <c r="E16" s="10">
        <v>11</v>
      </c>
      <c r="F16" s="85">
        <v>0.46818246876499625</v>
      </c>
      <c r="G16" s="10">
        <f t="shared" si="0"/>
        <v>2</v>
      </c>
      <c r="H16" s="10">
        <v>0.20271962886994555</v>
      </c>
      <c r="I16" s="10">
        <f t="shared" si="1"/>
        <v>2</v>
      </c>
      <c r="J16" s="85">
        <v>0.22168802075859984</v>
      </c>
      <c r="K16" s="10">
        <f t="shared" si="2"/>
        <v>2</v>
      </c>
      <c r="L16" s="21">
        <f t="shared" si="3"/>
        <v>2</v>
      </c>
      <c r="M16" s="33"/>
      <c r="N16" s="33"/>
      <c r="O16" s="33"/>
      <c r="P16" s="33"/>
    </row>
    <row r="17" spans="1:16" ht="12.75">
      <c r="A17" s="21">
        <v>0.16</v>
      </c>
      <c r="B17" s="21">
        <f>A16+B16</f>
        <v>0.1</v>
      </c>
      <c r="C17" s="10">
        <v>2</v>
      </c>
      <c r="D17" s="35"/>
      <c r="E17" s="10">
        <v>12</v>
      </c>
      <c r="F17" s="85">
        <v>0.16682011180088008</v>
      </c>
      <c r="G17" s="10">
        <f t="shared" si="0"/>
        <v>1</v>
      </c>
      <c r="H17" s="10">
        <v>0.6275888713327034</v>
      </c>
      <c r="I17" s="10">
        <f t="shared" si="1"/>
        <v>3</v>
      </c>
      <c r="J17" s="85">
        <v>0.13450874259451773</v>
      </c>
      <c r="K17" s="10">
        <f t="shared" si="2"/>
        <v>1</v>
      </c>
      <c r="L17" s="21">
        <f t="shared" si="3"/>
        <v>1.6666666666666667</v>
      </c>
      <c r="M17" s="33"/>
      <c r="N17" s="33"/>
      <c r="O17" s="33"/>
      <c r="P17" s="33"/>
    </row>
    <row r="18" spans="1:16" ht="12.75">
      <c r="A18" s="21">
        <v>0.45</v>
      </c>
      <c r="B18" s="21">
        <f>A17+B17</f>
        <v>0.26</v>
      </c>
      <c r="C18" s="10">
        <v>3</v>
      </c>
      <c r="D18" s="3"/>
      <c r="E18" s="10">
        <v>13</v>
      </c>
      <c r="F18" s="85">
        <v>0.8507654513320655</v>
      </c>
      <c r="G18" s="10">
        <f t="shared" si="0"/>
        <v>5</v>
      </c>
      <c r="H18" s="10">
        <v>0.7838092609548291</v>
      </c>
      <c r="I18" s="10">
        <f t="shared" si="1"/>
        <v>4</v>
      </c>
      <c r="J18" s="85">
        <v>0.7978742675636488</v>
      </c>
      <c r="K18" s="10">
        <f t="shared" si="2"/>
        <v>4</v>
      </c>
      <c r="L18" s="21">
        <f t="shared" si="3"/>
        <v>4.333333333333333</v>
      </c>
      <c r="M18" s="33"/>
      <c r="N18" s="33"/>
      <c r="O18" s="33"/>
      <c r="P18" s="33"/>
    </row>
    <row r="19" spans="1:16" ht="12.75">
      <c r="A19" s="21">
        <v>0.17</v>
      </c>
      <c r="B19" s="21">
        <f>A18+B18</f>
        <v>0.71</v>
      </c>
      <c r="C19" s="10">
        <v>4</v>
      </c>
      <c r="D19" s="3"/>
      <c r="E19" s="10">
        <v>14</v>
      </c>
      <c r="F19" s="85">
        <v>0.43830541550705293</v>
      </c>
      <c r="G19" s="10">
        <f t="shared" si="0"/>
        <v>2</v>
      </c>
      <c r="H19" s="10">
        <v>0.22606568926846515</v>
      </c>
      <c r="I19" s="10">
        <f t="shared" si="1"/>
        <v>2</v>
      </c>
      <c r="J19" s="85">
        <v>0.9418171822897428</v>
      </c>
      <c r="K19" s="10">
        <f t="shared" si="2"/>
        <v>5</v>
      </c>
      <c r="L19" s="21">
        <f t="shared" si="3"/>
        <v>3</v>
      </c>
      <c r="M19" s="33"/>
      <c r="N19" s="33"/>
      <c r="O19" s="33"/>
      <c r="P19" s="33"/>
    </row>
    <row r="20" spans="1:16" ht="12.75">
      <c r="A20" s="21">
        <v>0.12</v>
      </c>
      <c r="B20" s="21">
        <f>A19+B19</f>
        <v>0.88</v>
      </c>
      <c r="C20" s="10">
        <v>5</v>
      </c>
      <c r="D20" s="3"/>
      <c r="E20" s="10">
        <v>15</v>
      </c>
      <c r="F20" s="85">
        <v>0.2924217508861715</v>
      </c>
      <c r="G20" s="10">
        <f t="shared" si="0"/>
        <v>2</v>
      </c>
      <c r="H20" s="10">
        <v>0.19286811745405874</v>
      </c>
      <c r="I20" s="10">
        <f t="shared" si="1"/>
        <v>2</v>
      </c>
      <c r="J20" s="85">
        <v>0.8838947653174106</v>
      </c>
      <c r="K20" s="10">
        <f t="shared" si="2"/>
        <v>5</v>
      </c>
      <c r="L20" s="21">
        <f t="shared" si="3"/>
        <v>3</v>
      </c>
      <c r="M20" s="33"/>
      <c r="N20" s="33"/>
      <c r="O20" s="33"/>
      <c r="P20" s="33"/>
    </row>
    <row r="21" spans="1:16" ht="12.75">
      <c r="A21" s="21">
        <v>1</v>
      </c>
      <c r="B21" s="21"/>
      <c r="C21" s="10"/>
      <c r="D21" s="3"/>
      <c r="E21" s="10">
        <v>16</v>
      </c>
      <c r="F21" s="85">
        <v>0.29975327281662967</v>
      </c>
      <c r="G21" s="10">
        <f t="shared" si="0"/>
        <v>2</v>
      </c>
      <c r="H21" s="10">
        <v>0.4425467319978653</v>
      </c>
      <c r="I21" s="10">
        <f t="shared" si="1"/>
        <v>3</v>
      </c>
      <c r="J21" s="85">
        <v>0.09079244147900595</v>
      </c>
      <c r="K21" s="10">
        <f t="shared" si="2"/>
        <v>1</v>
      </c>
      <c r="L21" s="21">
        <f t="shared" si="3"/>
        <v>2</v>
      </c>
      <c r="M21" s="33"/>
      <c r="N21" s="33"/>
      <c r="O21" s="33"/>
      <c r="P21" s="33"/>
    </row>
    <row r="22" spans="1:16" ht="12.75">
      <c r="A22" s="21"/>
      <c r="B22" s="21"/>
      <c r="C22" s="10"/>
      <c r="D22" s="3"/>
      <c r="E22" s="26">
        <v>17</v>
      </c>
      <c r="F22" s="85">
        <v>0.8630395800150497</v>
      </c>
      <c r="G22" s="10">
        <f t="shared" si="0"/>
        <v>5</v>
      </c>
      <c r="H22" s="10">
        <v>0.9793231206870234</v>
      </c>
      <c r="I22" s="10">
        <f t="shared" si="1"/>
        <v>5</v>
      </c>
      <c r="J22" s="85">
        <v>0.09834838259255463</v>
      </c>
      <c r="K22" s="10">
        <f t="shared" si="2"/>
        <v>1</v>
      </c>
      <c r="L22" s="21">
        <f t="shared" si="3"/>
        <v>3.6666666666666665</v>
      </c>
      <c r="M22" s="17"/>
      <c r="N22" s="17"/>
      <c r="O22" s="17"/>
      <c r="P22" s="17"/>
    </row>
    <row r="23" spans="1:16" ht="12.75">
      <c r="A23" s="35"/>
      <c r="B23" s="35"/>
      <c r="C23" s="33"/>
      <c r="D23" s="3"/>
      <c r="E23" s="26">
        <v>18</v>
      </c>
      <c r="F23" s="85">
        <v>0.1387855073765385</v>
      </c>
      <c r="G23" s="10">
        <f t="shared" si="0"/>
        <v>1</v>
      </c>
      <c r="H23" s="10">
        <v>0.4398173111290524</v>
      </c>
      <c r="I23" s="10">
        <f t="shared" si="1"/>
        <v>3</v>
      </c>
      <c r="J23" s="85">
        <v>0.4248943102924949</v>
      </c>
      <c r="K23" s="10">
        <f t="shared" si="2"/>
        <v>2</v>
      </c>
      <c r="L23" s="21">
        <f t="shared" si="3"/>
        <v>2</v>
      </c>
      <c r="M23" s="17"/>
      <c r="N23" s="17"/>
      <c r="O23" s="17"/>
      <c r="P23" s="17"/>
    </row>
    <row r="24" spans="1:16" ht="12.75">
      <c r="A24" s="39"/>
      <c r="B24" s="40"/>
      <c r="C24" s="3"/>
      <c r="D24" s="3"/>
      <c r="E24" s="26">
        <v>19</v>
      </c>
      <c r="F24" s="85">
        <v>0.7841074514556698</v>
      </c>
      <c r="G24" s="10">
        <f t="shared" si="0"/>
        <v>4</v>
      </c>
      <c r="H24" s="10">
        <v>0.38825414576787765</v>
      </c>
      <c r="I24" s="10">
        <f t="shared" si="1"/>
        <v>3</v>
      </c>
      <c r="J24" s="85">
        <v>0.6361076842796347</v>
      </c>
      <c r="K24" s="10">
        <f t="shared" si="2"/>
        <v>3</v>
      </c>
      <c r="L24" s="21">
        <f t="shared" si="3"/>
        <v>3.3333333333333335</v>
      </c>
      <c r="M24" s="17"/>
      <c r="N24" s="17"/>
      <c r="O24" s="84"/>
      <c r="P24" s="17"/>
    </row>
    <row r="25" spans="1:12" ht="12.75">
      <c r="A25" s="1" t="s">
        <v>47</v>
      </c>
      <c r="B25" s="35"/>
      <c r="C25" s="33"/>
      <c r="E25" s="26">
        <v>20</v>
      </c>
      <c r="F25" s="85">
        <v>0.4195568671711867</v>
      </c>
      <c r="G25" s="10">
        <f t="shared" si="0"/>
        <v>2</v>
      </c>
      <c r="H25" s="10">
        <v>0.4312486112601821</v>
      </c>
      <c r="I25" s="10">
        <f t="shared" si="1"/>
        <v>3</v>
      </c>
      <c r="J25" s="85">
        <v>0.6891787781981753</v>
      </c>
      <c r="K25" s="10">
        <f t="shared" si="2"/>
        <v>3</v>
      </c>
      <c r="L25" s="21">
        <f t="shared" si="3"/>
        <v>2.6666666666666665</v>
      </c>
    </row>
    <row r="26" spans="1:12" ht="12.75">
      <c r="A26" s="8" t="s">
        <v>3</v>
      </c>
      <c r="B26" s="10" t="s">
        <v>4</v>
      </c>
      <c r="C26" s="9" t="s">
        <v>42</v>
      </c>
      <c r="E26" s="84"/>
      <c r="F26" s="16"/>
      <c r="G26" s="33"/>
      <c r="H26" s="33"/>
      <c r="I26" s="33"/>
      <c r="J26" s="16"/>
      <c r="K26" s="33"/>
      <c r="L26" s="33"/>
    </row>
    <row r="27" spans="1:12" ht="12.75">
      <c r="A27" s="21">
        <v>0.15</v>
      </c>
      <c r="B27" s="10">
        <v>0</v>
      </c>
      <c r="C27" s="10">
        <v>1</v>
      </c>
      <c r="E27" s="84"/>
      <c r="F27" s="16"/>
      <c r="G27" s="33"/>
      <c r="H27" s="61"/>
      <c r="I27" s="33"/>
      <c r="J27" s="16"/>
      <c r="K27" s="86" t="s">
        <v>48</v>
      </c>
      <c r="L27" s="21">
        <f>AVERAGE(L6:L25)</f>
        <v>2.7</v>
      </c>
    </row>
    <row r="28" spans="1:12" ht="12.75">
      <c r="A28" s="21">
        <v>0.3</v>
      </c>
      <c r="B28" s="21">
        <f>A27+B27</f>
        <v>0.15</v>
      </c>
      <c r="C28" s="10">
        <v>2</v>
      </c>
      <c r="E28" s="84"/>
      <c r="F28" s="16"/>
      <c r="G28" s="33"/>
      <c r="H28" s="61"/>
      <c r="I28" s="33"/>
      <c r="J28" s="16"/>
      <c r="K28" s="33"/>
      <c r="L28" s="33"/>
    </row>
    <row r="29" spans="1:12" ht="12.75">
      <c r="A29" s="21">
        <v>0.33</v>
      </c>
      <c r="B29" s="21">
        <f>A28+B28</f>
        <v>0.44999999999999996</v>
      </c>
      <c r="C29" s="10">
        <v>3</v>
      </c>
      <c r="F29" s="16"/>
      <c r="G29" s="33"/>
      <c r="H29" s="61"/>
      <c r="J29" s="16"/>
      <c r="K29" s="87"/>
      <c r="L29" s="3"/>
    </row>
    <row r="30" spans="1:11" ht="12.75">
      <c r="A30" s="21">
        <v>0.07</v>
      </c>
      <c r="B30" s="21">
        <f>A29+B29</f>
        <v>0.78</v>
      </c>
      <c r="C30" s="10">
        <v>4</v>
      </c>
      <c r="F30" s="16"/>
      <c r="G30" s="33"/>
      <c r="H30" s="61"/>
      <c r="J30" s="16"/>
      <c r="K30" s="33"/>
    </row>
    <row r="31" spans="1:11" ht="12.75">
      <c r="A31" s="21">
        <v>0.15</v>
      </c>
      <c r="B31" s="21">
        <f>A30+B30</f>
        <v>0.8500000000000001</v>
      </c>
      <c r="C31" s="10">
        <v>5</v>
      </c>
      <c r="F31" s="16"/>
      <c r="G31" s="33"/>
      <c r="H31" s="61"/>
      <c r="J31" s="16"/>
      <c r="K31" s="33"/>
    </row>
    <row r="32" spans="1:11" ht="12.75">
      <c r="A32" s="21">
        <v>1</v>
      </c>
      <c r="B32" s="21"/>
      <c r="C32" s="10"/>
      <c r="F32" s="16"/>
      <c r="G32" s="33"/>
      <c r="H32" s="61"/>
      <c r="J32" s="16"/>
      <c r="K32" s="33"/>
    </row>
    <row r="33" spans="6:11" ht="12.75">
      <c r="F33" s="16"/>
      <c r="G33" s="33"/>
      <c r="H33" s="61"/>
      <c r="J33" s="16"/>
      <c r="K33" s="33"/>
    </row>
    <row r="34" spans="1:11" ht="12.75">
      <c r="A34" s="88"/>
      <c r="B34" s="35"/>
      <c r="C34" s="33"/>
      <c r="D34" s="17"/>
      <c r="F34" s="16"/>
      <c r="G34" s="33"/>
      <c r="H34" s="61"/>
      <c r="J34" s="16"/>
      <c r="K34" s="33"/>
    </row>
    <row r="35" spans="1:11" ht="12.75">
      <c r="A35" s="33"/>
      <c r="B35" s="33"/>
      <c r="C35" s="33"/>
      <c r="D35" s="17"/>
      <c r="F35" s="89"/>
      <c r="G35" s="33"/>
      <c r="H35" s="16"/>
      <c r="J35" s="41"/>
      <c r="K35" s="33"/>
    </row>
    <row r="36" spans="1:11" ht="12.75">
      <c r="A36" s="35"/>
      <c r="B36" s="33"/>
      <c r="C36" s="33"/>
      <c r="D36" s="17"/>
      <c r="F36" s="17"/>
      <c r="G36" s="17"/>
      <c r="H36" s="16"/>
      <c r="J36" s="41"/>
      <c r="K36" s="33"/>
    </row>
    <row r="37" spans="1:11" ht="12.75">
      <c r="A37" s="35"/>
      <c r="B37" s="35"/>
      <c r="C37" s="33"/>
      <c r="D37" s="17"/>
      <c r="H37" s="16"/>
      <c r="J37" s="41"/>
      <c r="K37" s="33"/>
    </row>
    <row r="38" spans="1:11" ht="12.75">
      <c r="A38" s="35"/>
      <c r="B38" s="35"/>
      <c r="C38" s="33"/>
      <c r="D38" s="17"/>
      <c r="H38" s="16"/>
      <c r="J38" s="41"/>
      <c r="K38" s="33"/>
    </row>
    <row r="39" spans="1:11" ht="12.75">
      <c r="A39" s="35"/>
      <c r="B39" s="35"/>
      <c r="C39" s="33"/>
      <c r="D39" s="17"/>
      <c r="H39" s="16"/>
      <c r="J39" s="41"/>
      <c r="K39" s="33"/>
    </row>
    <row r="40" spans="1:10" ht="12.75">
      <c r="A40" s="17"/>
      <c r="B40" s="17"/>
      <c r="C40" s="17"/>
      <c r="D40" s="17"/>
      <c r="H40" s="16"/>
      <c r="J40" s="39"/>
    </row>
    <row r="41" spans="1:8" ht="12.75">
      <c r="A41" s="88"/>
      <c r="B41" s="35"/>
      <c r="C41" s="33"/>
      <c r="D41" s="17"/>
      <c r="H41" s="16"/>
    </row>
    <row r="42" spans="1:8" ht="12.75">
      <c r="A42" s="33"/>
      <c r="B42" s="33"/>
      <c r="C42" s="33"/>
      <c r="D42" s="17"/>
      <c r="H42" s="17"/>
    </row>
    <row r="43" spans="1:8" ht="12.75">
      <c r="A43" s="35"/>
      <c r="B43" s="33"/>
      <c r="C43" s="33"/>
      <c r="D43" s="17"/>
      <c r="H43" s="17"/>
    </row>
    <row r="44" spans="1:8" ht="12.75">
      <c r="A44" s="35"/>
      <c r="B44" s="35"/>
      <c r="C44" s="33"/>
      <c r="D44" s="17"/>
      <c r="H44" s="17"/>
    </row>
    <row r="45" spans="1:8" ht="12.75">
      <c r="A45" s="35"/>
      <c r="B45" s="35"/>
      <c r="C45" s="33"/>
      <c r="D45" s="17"/>
      <c r="H45" s="17"/>
    </row>
    <row r="46" spans="1:8" ht="12.75">
      <c r="A46" s="35"/>
      <c r="B46" s="35"/>
      <c r="C46" s="33"/>
      <c r="D46" s="17"/>
      <c r="H46" s="17"/>
    </row>
    <row r="47" spans="1:8" ht="12.75">
      <c r="A47" s="17"/>
      <c r="B47" s="17"/>
      <c r="C47" s="17"/>
      <c r="D47" s="17"/>
      <c r="H47" s="17"/>
    </row>
    <row r="48" spans="1:8" ht="12.75">
      <c r="A48" s="88"/>
      <c r="B48" s="35"/>
      <c r="C48" s="33"/>
      <c r="D48" s="17"/>
      <c r="H48" s="17"/>
    </row>
    <row r="49" spans="1:8" ht="12.75">
      <c r="A49" s="33"/>
      <c r="B49" s="33"/>
      <c r="C49" s="33"/>
      <c r="D49" s="17"/>
      <c r="H49" s="17"/>
    </row>
    <row r="50" spans="1:8" ht="12.75">
      <c r="A50" s="35"/>
      <c r="B50" s="33"/>
      <c r="C50" s="33"/>
      <c r="D50" s="17"/>
      <c r="H50" s="17"/>
    </row>
    <row r="51" spans="1:8" ht="12.75">
      <c r="A51" s="35"/>
      <c r="B51" s="35"/>
      <c r="C51" s="33"/>
      <c r="D51" s="17"/>
      <c r="H51" s="17"/>
    </row>
    <row r="52" spans="1:8" ht="12.75">
      <c r="A52" s="35"/>
      <c r="B52" s="35"/>
      <c r="C52" s="33"/>
      <c r="D52" s="17"/>
      <c r="H52" s="17"/>
    </row>
    <row r="53" spans="1:8" ht="12.75">
      <c r="A53" s="35"/>
      <c r="B53" s="35"/>
      <c r="C53" s="33"/>
      <c r="D53" s="17"/>
      <c r="H53" s="17"/>
    </row>
    <row r="54" spans="1:8" ht="12.75">
      <c r="A54" s="17"/>
      <c r="B54" s="17"/>
      <c r="C54" s="17"/>
      <c r="D54" s="17"/>
      <c r="H54" s="17"/>
    </row>
    <row r="55" spans="1:8" ht="12.75">
      <c r="A55" s="88"/>
      <c r="B55" s="35"/>
      <c r="C55" s="33"/>
      <c r="D55" s="17"/>
      <c r="H55" s="17"/>
    </row>
    <row r="56" spans="1:8" ht="12.75">
      <c r="A56" s="33"/>
      <c r="B56" s="33"/>
      <c r="C56" s="33"/>
      <c r="D56" s="17"/>
      <c r="H56" s="17"/>
    </row>
    <row r="57" spans="1:8" ht="12.75">
      <c r="A57" s="35"/>
      <c r="B57" s="33"/>
      <c r="C57" s="33"/>
      <c r="D57" s="17"/>
      <c r="H57" s="17"/>
    </row>
    <row r="58" spans="1:8" ht="12.75">
      <c r="A58" s="35"/>
      <c r="B58" s="35"/>
      <c r="C58" s="33"/>
      <c r="D58" s="17"/>
      <c r="H58" s="17"/>
    </row>
    <row r="59" spans="1:8" ht="12.75">
      <c r="A59" s="35"/>
      <c r="B59" s="35"/>
      <c r="C59" s="33"/>
      <c r="D59" s="17"/>
      <c r="H59" s="17"/>
    </row>
    <row r="60" spans="1:8" ht="12.75">
      <c r="A60" s="35"/>
      <c r="B60" s="35"/>
      <c r="C60" s="33"/>
      <c r="D60" s="17"/>
      <c r="H60" s="17"/>
    </row>
    <row r="61" spans="1:8" ht="12.75">
      <c r="A61" s="17"/>
      <c r="B61" s="17"/>
      <c r="C61" s="17"/>
      <c r="D61" s="17"/>
      <c r="H61" s="17"/>
    </row>
    <row r="62" spans="1:8" ht="12.75">
      <c r="A62" s="17"/>
      <c r="B62" s="17"/>
      <c r="C62" s="17"/>
      <c r="D62" s="17"/>
      <c r="H62" s="17"/>
    </row>
    <row r="63" ht="12.75">
      <c r="H63" s="17"/>
    </row>
    <row r="64" ht="12.75">
      <c r="H64" s="17"/>
    </row>
    <row r="65" ht="12.75">
      <c r="H65" s="17"/>
    </row>
    <row r="66" ht="12.75">
      <c r="H66" s="17"/>
    </row>
    <row r="67" ht="12.75">
      <c r="H67" s="17"/>
    </row>
    <row r="68" ht="12.75">
      <c r="H68" s="17"/>
    </row>
    <row r="69" ht="12.75">
      <c r="H69" s="17"/>
    </row>
    <row r="70" ht="12.75">
      <c r="H70" s="17"/>
    </row>
    <row r="71" ht="12.75">
      <c r="H71" s="17"/>
    </row>
    <row r="72" ht="12.75">
      <c r="H72" s="17"/>
    </row>
    <row r="73" ht="12.75">
      <c r="H73" s="17"/>
    </row>
    <row r="74" ht="12.75">
      <c r="H74" s="17"/>
    </row>
    <row r="75" ht="12.75">
      <c r="H75" s="17"/>
    </row>
    <row r="76" ht="12.75">
      <c r="H76" s="17"/>
    </row>
    <row r="77" ht="12.75">
      <c r="H77" s="17"/>
    </row>
    <row r="78" ht="12.75">
      <c r="H78" s="17"/>
    </row>
    <row r="79" ht="12.75">
      <c r="H79" s="17"/>
    </row>
    <row r="80" ht="12.75">
      <c r="H80" s="17"/>
    </row>
    <row r="81" ht="12.75">
      <c r="H81" s="17"/>
    </row>
    <row r="82" ht="12.75">
      <c r="H82" s="17"/>
    </row>
    <row r="83" ht="12.75">
      <c r="H83" s="17"/>
    </row>
    <row r="84" ht="12.75">
      <c r="H84" s="17"/>
    </row>
    <row r="85" ht="12.75">
      <c r="H85" s="17"/>
    </row>
    <row r="86" ht="12.75">
      <c r="H86" s="17"/>
    </row>
    <row r="87" ht="12.75">
      <c r="H87" s="17"/>
    </row>
    <row r="88" ht="12.75">
      <c r="H88" s="17"/>
    </row>
    <row r="89" ht="12.75">
      <c r="H89" s="17"/>
    </row>
    <row r="90" ht="12.75">
      <c r="H90" s="17"/>
    </row>
    <row r="91" ht="12.75">
      <c r="H91" s="17"/>
    </row>
    <row r="92" ht="12.75">
      <c r="H92" s="17"/>
    </row>
    <row r="93" ht="12.75">
      <c r="H93" s="17"/>
    </row>
    <row r="94" ht="12.75">
      <c r="H94" s="17"/>
    </row>
    <row r="95" ht="12.75">
      <c r="H95" s="17"/>
    </row>
    <row r="96" ht="12.75">
      <c r="H96" s="17"/>
    </row>
    <row r="97" ht="12.75">
      <c r="H97" s="17"/>
    </row>
    <row r="98" ht="12.75">
      <c r="H98" s="17"/>
    </row>
    <row r="99" ht="12.75">
      <c r="H99" s="17"/>
    </row>
    <row r="100" ht="12.75">
      <c r="H100" s="17"/>
    </row>
    <row r="101" ht="12.75">
      <c r="H101" s="17"/>
    </row>
    <row r="102" ht="12.75">
      <c r="H102" s="17"/>
    </row>
    <row r="103" ht="12.75">
      <c r="H103" s="17"/>
    </row>
    <row r="104" ht="12.75">
      <c r="H104" s="17"/>
    </row>
    <row r="105" ht="12.75">
      <c r="H105" s="17"/>
    </row>
    <row r="106" ht="12.75">
      <c r="H106" s="17"/>
    </row>
    <row r="107" ht="12.75">
      <c r="H107" s="17"/>
    </row>
    <row r="108" ht="12.75">
      <c r="H108" s="17"/>
    </row>
    <row r="109" ht="12.75">
      <c r="H109" s="17"/>
    </row>
    <row r="110" ht="12.75">
      <c r="H110" s="17"/>
    </row>
    <row r="111" ht="12.75">
      <c r="H111" s="17"/>
    </row>
    <row r="112" ht="12.75">
      <c r="H112" s="17"/>
    </row>
    <row r="113" ht="12.75">
      <c r="H113" s="17"/>
    </row>
    <row r="114" ht="12.75">
      <c r="H114" s="17"/>
    </row>
    <row r="115" ht="12.75">
      <c r="H115" s="17"/>
    </row>
    <row r="116" ht="12.75">
      <c r="H116" s="17"/>
    </row>
    <row r="117" ht="12.75">
      <c r="H117" s="17"/>
    </row>
    <row r="118" ht="12.75">
      <c r="H118" s="17"/>
    </row>
    <row r="119" ht="12.75">
      <c r="H119" s="17"/>
    </row>
    <row r="120" ht="12.75">
      <c r="H120" s="17"/>
    </row>
    <row r="121" ht="12.75">
      <c r="H121" s="17"/>
    </row>
    <row r="122" ht="12.75">
      <c r="H122" s="17"/>
    </row>
    <row r="123" ht="12.75">
      <c r="H123" s="17"/>
    </row>
    <row r="124" ht="12.75">
      <c r="H124" s="17"/>
    </row>
    <row r="125" ht="12.75">
      <c r="H125" s="17"/>
    </row>
    <row r="126" ht="12.75">
      <c r="H126" s="17"/>
    </row>
    <row r="127" ht="12.75">
      <c r="H127" s="17"/>
    </row>
    <row r="128" ht="12.75">
      <c r="H128" s="17"/>
    </row>
    <row r="129" ht="12.75">
      <c r="H129" s="17"/>
    </row>
    <row r="130" ht="12.75">
      <c r="H130" s="1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36" ht="12.75">
      <c r="H136" s="17"/>
    </row>
    <row r="137" ht="12.75">
      <c r="H137" s="17"/>
    </row>
    <row r="138" ht="12.75">
      <c r="H138" s="17"/>
    </row>
    <row r="139" ht="12.75">
      <c r="H139" s="17"/>
    </row>
    <row r="140" ht="12.75">
      <c r="H140" s="17"/>
    </row>
    <row r="141" ht="12.75">
      <c r="H141" s="17"/>
    </row>
    <row r="142" ht="12.75">
      <c r="H142" s="17"/>
    </row>
    <row r="143" ht="12.75">
      <c r="H143" s="17"/>
    </row>
    <row r="144" ht="12.75">
      <c r="H144" s="17"/>
    </row>
    <row r="145" ht="12.75">
      <c r="H145" s="17"/>
    </row>
    <row r="146" ht="12.75">
      <c r="H146" s="17"/>
    </row>
    <row r="147" ht="12.75">
      <c r="H147" s="17"/>
    </row>
    <row r="148" ht="12.75">
      <c r="H148" s="17"/>
    </row>
    <row r="149" ht="12.75">
      <c r="H149" s="17"/>
    </row>
    <row r="150" ht="12.75">
      <c r="H150" s="17"/>
    </row>
    <row r="151" ht="12.75">
      <c r="H151" s="17"/>
    </row>
    <row r="152" ht="12.75">
      <c r="H152" s="17"/>
    </row>
    <row r="153" ht="12.75">
      <c r="H153" s="17"/>
    </row>
    <row r="154" ht="12.75">
      <c r="H154" s="17"/>
    </row>
    <row r="155" ht="12.75">
      <c r="H155" s="17"/>
    </row>
    <row r="156" ht="12.75">
      <c r="H156" s="17"/>
    </row>
    <row r="157" ht="12.75">
      <c r="H157" s="17"/>
    </row>
    <row r="158" ht="12.75">
      <c r="H158" s="17"/>
    </row>
    <row r="159" ht="12.75">
      <c r="H159" s="17"/>
    </row>
    <row r="160" ht="12.75">
      <c r="H160" s="17"/>
    </row>
    <row r="161" ht="12.75">
      <c r="H161" s="17"/>
    </row>
    <row r="162" ht="12.75">
      <c r="H162" s="17"/>
    </row>
    <row r="163" ht="12.75">
      <c r="H163" s="17"/>
    </row>
    <row r="164" ht="12.75">
      <c r="H164" s="17"/>
    </row>
    <row r="165" ht="12.75">
      <c r="H165" s="17"/>
    </row>
    <row r="166" ht="12.75">
      <c r="H166" s="17"/>
    </row>
    <row r="167" ht="12.75">
      <c r="H167" s="17"/>
    </row>
    <row r="168" ht="12.75">
      <c r="H168" s="17"/>
    </row>
    <row r="169" ht="12.75">
      <c r="H169" s="17"/>
    </row>
    <row r="170" ht="12.75">
      <c r="H170" s="17"/>
    </row>
    <row r="171" ht="12.75">
      <c r="H171" s="17"/>
    </row>
    <row r="172" ht="12.75">
      <c r="H172" s="17"/>
    </row>
    <row r="173" ht="12.75">
      <c r="H173" s="17"/>
    </row>
    <row r="174" ht="12.75">
      <c r="H174" s="17"/>
    </row>
    <row r="175" ht="12.75">
      <c r="H175" s="17"/>
    </row>
    <row r="176" ht="12.75">
      <c r="H176" s="17"/>
    </row>
    <row r="177" ht="12.75">
      <c r="H177" s="17"/>
    </row>
    <row r="178" ht="12.75">
      <c r="H178" s="17"/>
    </row>
    <row r="179" ht="12.75">
      <c r="H179" s="17"/>
    </row>
    <row r="180" ht="12.75">
      <c r="H180" s="17"/>
    </row>
    <row r="181" ht="12.75">
      <c r="H181" s="17"/>
    </row>
    <row r="182" ht="12.75">
      <c r="H182" s="17"/>
    </row>
    <row r="183" ht="12.75">
      <c r="H183" s="17"/>
    </row>
    <row r="184" ht="12.75">
      <c r="H184" s="17"/>
    </row>
    <row r="185" ht="12.75">
      <c r="H185" s="17"/>
    </row>
    <row r="186" ht="12.75">
      <c r="H186" s="17"/>
    </row>
    <row r="187" ht="12.75">
      <c r="H187" s="17"/>
    </row>
    <row r="188" ht="12.75">
      <c r="H188" s="17"/>
    </row>
    <row r="189" ht="12.75">
      <c r="H189" s="17"/>
    </row>
    <row r="190" ht="12.75">
      <c r="H190" s="17"/>
    </row>
    <row r="191" ht="12.75">
      <c r="H191" s="17"/>
    </row>
    <row r="192" ht="12.75">
      <c r="H192" s="17"/>
    </row>
    <row r="193" ht="12.75">
      <c r="H193" s="17"/>
    </row>
    <row r="194" ht="12.75">
      <c r="H194" s="17"/>
    </row>
    <row r="195" ht="12.75">
      <c r="H195" s="17"/>
    </row>
    <row r="196" ht="12.75">
      <c r="H196" s="17"/>
    </row>
    <row r="197" ht="12.75">
      <c r="H197" s="17"/>
    </row>
    <row r="198" ht="12.75">
      <c r="H198" s="17"/>
    </row>
    <row r="199" ht="12.75">
      <c r="H199" s="17"/>
    </row>
    <row r="200" ht="12.75">
      <c r="H200" s="17"/>
    </row>
    <row r="201" ht="12.75">
      <c r="H201" s="17"/>
    </row>
    <row r="202" ht="12.75">
      <c r="H202" s="17"/>
    </row>
    <row r="203" ht="12.75">
      <c r="H203" s="17"/>
    </row>
    <row r="204" ht="12.75">
      <c r="H204" s="17"/>
    </row>
    <row r="205" ht="12.75">
      <c r="H205" s="17"/>
    </row>
    <row r="206" ht="12.75">
      <c r="H206" s="17"/>
    </row>
    <row r="207" ht="12.75">
      <c r="H207" s="17"/>
    </row>
    <row r="208" ht="12.75">
      <c r="H208" s="17"/>
    </row>
    <row r="209" ht="12.75">
      <c r="H209" s="17"/>
    </row>
    <row r="210" ht="12.75">
      <c r="H210" s="17"/>
    </row>
    <row r="211" ht="12.75">
      <c r="H211" s="17"/>
    </row>
    <row r="212" ht="12.75">
      <c r="H212" s="17"/>
    </row>
    <row r="213" ht="12.75">
      <c r="H213" s="17"/>
    </row>
    <row r="214" ht="12.75">
      <c r="H214" s="17"/>
    </row>
    <row r="215" ht="12.75">
      <c r="H215" s="17"/>
    </row>
    <row r="216" ht="12.75">
      <c r="H216" s="17"/>
    </row>
    <row r="217" ht="12.75">
      <c r="H217" s="17"/>
    </row>
    <row r="218" ht="12.75">
      <c r="H218" s="17"/>
    </row>
    <row r="219" ht="12.75">
      <c r="H219" s="17"/>
    </row>
    <row r="220" ht="12.75">
      <c r="H220" s="17"/>
    </row>
    <row r="221" ht="12.75">
      <c r="H221" s="17"/>
    </row>
    <row r="222" ht="12.75">
      <c r="H222" s="17"/>
    </row>
    <row r="223" ht="12.75">
      <c r="H223" s="17"/>
    </row>
    <row r="224" ht="12.75">
      <c r="H224" s="17"/>
    </row>
    <row r="225" ht="12.75">
      <c r="H225" s="17"/>
    </row>
    <row r="226" ht="12.75">
      <c r="H226" s="17"/>
    </row>
    <row r="227" ht="12.75">
      <c r="H227" s="17"/>
    </row>
    <row r="228" ht="12.75">
      <c r="H228" s="17"/>
    </row>
    <row r="229" ht="12.75">
      <c r="H229" s="17"/>
    </row>
    <row r="230" ht="12.75">
      <c r="H230" s="17"/>
    </row>
    <row r="231" ht="12.75">
      <c r="H231" s="17"/>
    </row>
    <row r="232" ht="12.75">
      <c r="H232" s="17"/>
    </row>
    <row r="233" ht="12.75">
      <c r="H233" s="17"/>
    </row>
    <row r="234" ht="12.75">
      <c r="H234" s="17"/>
    </row>
    <row r="235" ht="12.75">
      <c r="H235" s="17"/>
    </row>
    <row r="236" ht="12.75">
      <c r="H236" s="17"/>
    </row>
    <row r="237" ht="12.75">
      <c r="H237" s="17"/>
    </row>
    <row r="238" ht="12.75">
      <c r="H238" s="17"/>
    </row>
    <row r="239" ht="12.75">
      <c r="H239" s="17"/>
    </row>
    <row r="240" ht="12.75">
      <c r="H240" s="17"/>
    </row>
    <row r="241" ht="12.75">
      <c r="H241" s="17"/>
    </row>
    <row r="242" ht="12.75">
      <c r="H242" s="17"/>
    </row>
    <row r="243" ht="12.75">
      <c r="H243" s="17"/>
    </row>
    <row r="244" ht="12.75">
      <c r="H244" s="17"/>
    </row>
    <row r="245" ht="12.75">
      <c r="H245" s="17"/>
    </row>
    <row r="246" ht="12.75">
      <c r="H246" s="17"/>
    </row>
    <row r="247" ht="12.75">
      <c r="H247" s="17"/>
    </row>
    <row r="248" ht="12.75">
      <c r="H248" s="17"/>
    </row>
    <row r="249" ht="12.75">
      <c r="H249" s="17"/>
    </row>
    <row r="250" ht="12.75">
      <c r="H250" s="17"/>
    </row>
    <row r="251" ht="12.75">
      <c r="H251" s="17"/>
    </row>
    <row r="252" ht="12.75">
      <c r="H252" s="17"/>
    </row>
    <row r="253" ht="12.75">
      <c r="H253" s="17"/>
    </row>
    <row r="254" ht="12.75">
      <c r="H254" s="17"/>
    </row>
    <row r="255" ht="12.75">
      <c r="H255" s="17"/>
    </row>
    <row r="256" ht="12.75">
      <c r="H256" s="17"/>
    </row>
    <row r="257" ht="12.75">
      <c r="H257" s="17"/>
    </row>
    <row r="258" ht="12.75">
      <c r="H258" s="17"/>
    </row>
    <row r="259" ht="12.75">
      <c r="H259" s="17"/>
    </row>
    <row r="260" ht="12.75">
      <c r="H260" s="17"/>
    </row>
    <row r="261" ht="12.75">
      <c r="H261" s="17"/>
    </row>
    <row r="262" ht="12.75">
      <c r="H262" s="17"/>
    </row>
    <row r="263" ht="12.75">
      <c r="H263" s="17"/>
    </row>
    <row r="264" ht="12.75">
      <c r="H264" s="17"/>
    </row>
    <row r="265" ht="12.75">
      <c r="H265" s="17"/>
    </row>
    <row r="266" ht="12.75">
      <c r="H266" s="17"/>
    </row>
    <row r="267" ht="12.75">
      <c r="H267" s="17"/>
    </row>
    <row r="268" ht="12.75">
      <c r="H268" s="17"/>
    </row>
    <row r="269" ht="12.75">
      <c r="H269" s="17"/>
    </row>
    <row r="270" ht="12.75">
      <c r="H270" s="17"/>
    </row>
    <row r="271" ht="12.75">
      <c r="H271" s="17"/>
    </row>
    <row r="272" ht="12.75">
      <c r="H272" s="17"/>
    </row>
    <row r="273" ht="12.75">
      <c r="H273" s="17"/>
    </row>
    <row r="274" ht="12.75">
      <c r="H274" s="17"/>
    </row>
    <row r="275" ht="12.75">
      <c r="H275" s="17"/>
    </row>
    <row r="276" ht="12.75">
      <c r="H276" s="17"/>
    </row>
    <row r="277" ht="12.75">
      <c r="H277" s="17"/>
    </row>
    <row r="278" ht="12.75">
      <c r="H278" s="17"/>
    </row>
    <row r="279" ht="12.75">
      <c r="H279" s="17"/>
    </row>
    <row r="280" ht="12.75">
      <c r="H280" s="17"/>
    </row>
    <row r="281" ht="12.75">
      <c r="H281" s="17"/>
    </row>
    <row r="282" ht="12.75">
      <c r="H282" s="17"/>
    </row>
    <row r="283" ht="12.75">
      <c r="H283" s="17"/>
    </row>
    <row r="284" ht="12.75">
      <c r="H284" s="17"/>
    </row>
    <row r="285" ht="12.75">
      <c r="H285" s="17"/>
    </row>
    <row r="286" ht="12.75">
      <c r="H286" s="17"/>
    </row>
    <row r="287" ht="12.75">
      <c r="H287" s="17"/>
    </row>
    <row r="288" ht="12.75">
      <c r="H288" s="17"/>
    </row>
    <row r="289" ht="12.75">
      <c r="H289" s="17"/>
    </row>
    <row r="290" ht="12.75">
      <c r="H290" s="17"/>
    </row>
    <row r="291" ht="12.75">
      <c r="H291" s="17"/>
    </row>
    <row r="292" ht="12.75">
      <c r="H292" s="17"/>
    </row>
    <row r="293" ht="12.75">
      <c r="H293" s="17"/>
    </row>
    <row r="294" ht="12.75">
      <c r="H294" s="17"/>
    </row>
    <row r="295" ht="12.75">
      <c r="H295" s="17"/>
    </row>
    <row r="296" ht="12.75">
      <c r="H296" s="17"/>
    </row>
    <row r="297" ht="12.75">
      <c r="H297" s="17"/>
    </row>
    <row r="298" ht="12.75">
      <c r="H298" s="17"/>
    </row>
    <row r="299" ht="12.75">
      <c r="H299" s="17"/>
    </row>
    <row r="300" ht="12.75">
      <c r="H300" s="17"/>
    </row>
    <row r="301" ht="12.75">
      <c r="H301" s="17"/>
    </row>
    <row r="302" ht="12.75">
      <c r="H302" s="17"/>
    </row>
    <row r="303" ht="12.75">
      <c r="H303" s="17"/>
    </row>
    <row r="304" ht="12.75">
      <c r="H304" s="17"/>
    </row>
    <row r="305" ht="12.75">
      <c r="H305" s="17"/>
    </row>
    <row r="306" ht="12.75">
      <c r="H306" s="17"/>
    </row>
    <row r="307" ht="12.75">
      <c r="H307" s="17"/>
    </row>
    <row r="308" ht="12.75">
      <c r="H308" s="17"/>
    </row>
    <row r="309" ht="12.75">
      <c r="H309" s="17"/>
    </row>
    <row r="310" ht="12.75">
      <c r="H310" s="17"/>
    </row>
    <row r="311" ht="12.75">
      <c r="H311" s="17"/>
    </row>
    <row r="312" ht="12.75">
      <c r="H312" s="17"/>
    </row>
    <row r="313" ht="12.75">
      <c r="H313" s="17"/>
    </row>
    <row r="314" ht="12.75">
      <c r="H314" s="17"/>
    </row>
    <row r="315" ht="12.75">
      <c r="H315" s="17"/>
    </row>
    <row r="316" ht="12.75">
      <c r="H316" s="17"/>
    </row>
    <row r="317" ht="12.75">
      <c r="H317" s="17"/>
    </row>
    <row r="318" ht="12.75">
      <c r="H318" s="17"/>
    </row>
    <row r="319" ht="12.75">
      <c r="H319" s="17"/>
    </row>
    <row r="320" ht="12.75">
      <c r="H320" s="17"/>
    </row>
    <row r="321" ht="12.75">
      <c r="H321" s="17"/>
    </row>
    <row r="322" ht="12.75">
      <c r="H322" s="17"/>
    </row>
    <row r="323" ht="12.75">
      <c r="H323" s="17"/>
    </row>
    <row r="324" ht="12.75">
      <c r="H324" s="17"/>
    </row>
    <row r="325" ht="12.75">
      <c r="H325" s="17"/>
    </row>
    <row r="326" ht="12.75">
      <c r="H326" s="17"/>
    </row>
    <row r="327" ht="12.75">
      <c r="H327" s="17"/>
    </row>
    <row r="328" ht="12.75">
      <c r="H328" s="17"/>
    </row>
    <row r="329" ht="12.75">
      <c r="H329" s="17"/>
    </row>
    <row r="330" ht="12.75">
      <c r="H330" s="17"/>
    </row>
    <row r="331" ht="12.75">
      <c r="H331" s="17"/>
    </row>
    <row r="332" ht="12.75">
      <c r="H332" s="17"/>
    </row>
    <row r="333" ht="12.75">
      <c r="H333" s="17"/>
    </row>
    <row r="334" ht="12.75">
      <c r="H334" s="17"/>
    </row>
    <row r="335" ht="12.75">
      <c r="H335" s="17"/>
    </row>
    <row r="336" ht="12.75">
      <c r="H336" s="17"/>
    </row>
    <row r="337" ht="12.75">
      <c r="H337" s="17"/>
    </row>
    <row r="338" ht="12.75">
      <c r="H338" s="17"/>
    </row>
    <row r="339" ht="12.75">
      <c r="H339" s="17"/>
    </row>
    <row r="340" ht="12.75">
      <c r="H340" s="17"/>
    </row>
    <row r="341" ht="12.75">
      <c r="H341" s="17"/>
    </row>
    <row r="342" ht="12.75">
      <c r="H342" s="17"/>
    </row>
    <row r="343" ht="12.75">
      <c r="H343" s="17"/>
    </row>
    <row r="344" ht="12.75">
      <c r="H344" s="17"/>
    </row>
    <row r="345" ht="12.75">
      <c r="H345" s="17"/>
    </row>
    <row r="346" ht="12.75">
      <c r="H346" s="17"/>
    </row>
    <row r="347" ht="12.75">
      <c r="H347" s="17"/>
    </row>
    <row r="348" ht="12.75">
      <c r="H348" s="17"/>
    </row>
    <row r="349" ht="12.75">
      <c r="H349" s="17"/>
    </row>
    <row r="350" ht="12.75">
      <c r="H350" s="17"/>
    </row>
    <row r="351" ht="12.75">
      <c r="H351" s="17"/>
    </row>
    <row r="352" ht="12.75">
      <c r="H352" s="17"/>
    </row>
    <row r="353" ht="12.75">
      <c r="H353" s="17"/>
    </row>
    <row r="354" ht="12.75">
      <c r="H354" s="17"/>
    </row>
    <row r="355" ht="12.75">
      <c r="H355" s="17"/>
    </row>
    <row r="356" ht="12.75">
      <c r="H356" s="17"/>
    </row>
    <row r="357" ht="12.75">
      <c r="H357" s="17"/>
    </row>
    <row r="358" ht="12.75">
      <c r="H358" s="17"/>
    </row>
    <row r="359" ht="12.75">
      <c r="H359" s="17"/>
    </row>
    <row r="360" ht="12.75">
      <c r="H360" s="17"/>
    </row>
    <row r="361" ht="12.75">
      <c r="H361" s="17"/>
    </row>
    <row r="362" ht="12.75">
      <c r="H362" s="17"/>
    </row>
    <row r="363" ht="12.75">
      <c r="H363" s="17"/>
    </row>
    <row r="364" ht="12.75">
      <c r="H364" s="17"/>
    </row>
    <row r="365" ht="12.75">
      <c r="H365" s="17"/>
    </row>
    <row r="366" ht="12.75">
      <c r="H366" s="17"/>
    </row>
    <row r="367" ht="12.75">
      <c r="H367" s="17"/>
    </row>
    <row r="368" ht="12.75">
      <c r="H368" s="17"/>
    </row>
    <row r="369" ht="12.75">
      <c r="H369" s="17"/>
    </row>
    <row r="370" ht="12.75">
      <c r="H370" s="17"/>
    </row>
    <row r="371" ht="12.75">
      <c r="H371" s="17"/>
    </row>
    <row r="372" ht="12.75">
      <c r="H372" s="17"/>
    </row>
    <row r="373" ht="12.75">
      <c r="H373" s="17"/>
    </row>
    <row r="374" ht="12.75">
      <c r="H374" s="17"/>
    </row>
    <row r="375" ht="12.75">
      <c r="H375" s="17"/>
    </row>
    <row r="376" ht="12.75">
      <c r="H376" s="17"/>
    </row>
    <row r="377" ht="12.75">
      <c r="H377" s="17"/>
    </row>
    <row r="378" ht="12.75">
      <c r="H378" s="17"/>
    </row>
    <row r="379" ht="12.75">
      <c r="H379" s="17"/>
    </row>
    <row r="380" ht="12.75">
      <c r="H380" s="17"/>
    </row>
    <row r="381" ht="12.75">
      <c r="H381" s="17"/>
    </row>
    <row r="382" ht="12.75">
      <c r="H382" s="17"/>
    </row>
    <row r="383" ht="12.75">
      <c r="H383" s="17"/>
    </row>
    <row r="384" ht="12.75">
      <c r="H384" s="17"/>
    </row>
    <row r="385" ht="12.75">
      <c r="H385" s="17"/>
    </row>
    <row r="386" ht="12.75">
      <c r="H386" s="17"/>
    </row>
    <row r="387" ht="12.75">
      <c r="H387" s="17"/>
    </row>
    <row r="388" ht="12.75">
      <c r="H388" s="17"/>
    </row>
    <row r="389" ht="12.75">
      <c r="H389" s="17"/>
    </row>
    <row r="390" ht="12.75">
      <c r="H390" s="17"/>
    </row>
    <row r="391" ht="12.75">
      <c r="H391" s="17"/>
    </row>
    <row r="392" ht="12.75">
      <c r="H392" s="17"/>
    </row>
    <row r="393" ht="12.75">
      <c r="H393" s="17"/>
    </row>
    <row r="394" ht="12.75">
      <c r="H394" s="17"/>
    </row>
    <row r="395" ht="12.75">
      <c r="H395" s="17"/>
    </row>
    <row r="396" ht="12.75">
      <c r="H396" s="17"/>
    </row>
    <row r="397" ht="12.75">
      <c r="H397" s="17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7.00390625" style="0" customWidth="1"/>
    <col min="2" max="2" width="16.7109375" style="0" customWidth="1"/>
    <col min="3" max="4" width="7.7109375" style="0" customWidth="1"/>
  </cols>
  <sheetData>
    <row r="1" ht="15.75">
      <c r="A1" s="90" t="s">
        <v>49</v>
      </c>
    </row>
    <row r="4" spans="2:4" ht="12.75">
      <c r="B4" s="91" t="s">
        <v>50</v>
      </c>
      <c r="C4" s="92">
        <v>0.08</v>
      </c>
      <c r="D4" t="s">
        <v>51</v>
      </c>
    </row>
    <row r="5" spans="2:4" ht="12.75">
      <c r="B5" s="91" t="s">
        <v>52</v>
      </c>
      <c r="C5" s="93">
        <v>5</v>
      </c>
      <c r="D5" t="s">
        <v>53</v>
      </c>
    </row>
    <row r="6" spans="2:4" ht="12.75">
      <c r="B6" s="91" t="s">
        <v>54</v>
      </c>
      <c r="C6" s="93">
        <v>9000</v>
      </c>
      <c r="D6" t="s">
        <v>55</v>
      </c>
    </row>
    <row r="7" spans="2:3" ht="12.75">
      <c r="B7" s="94"/>
      <c r="C7" s="2"/>
    </row>
    <row r="8" spans="2:3" ht="12.75">
      <c r="B8" s="91" t="s">
        <v>56</v>
      </c>
      <c r="C8" s="95">
        <f>C4*C5*C6</f>
        <v>3600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George Maruschock</cp:lastModifiedBy>
  <dcterms:created xsi:type="dcterms:W3CDTF">1997-04-20T13:43:30Z</dcterms:created>
  <dcterms:modified xsi:type="dcterms:W3CDTF">2008-04-06T18:41:03Z</dcterms:modified>
  <cp:category/>
  <cp:version/>
  <cp:contentType/>
  <cp:contentStatus/>
</cp:coreProperties>
</file>