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5" yWindow="45" windowWidth="19440" windowHeight="13305"/>
  </bookViews>
  <sheets>
    <sheet name="JSMCase1Data" sheetId="1" r:id="rId1"/>
    <sheet name="Hypothesis 1" sheetId="2" r:id="rId2"/>
    <sheet name="Regression Analysis" sheetId="5" r:id="rId3"/>
    <sheet name="Hypothesis 2" sheetId="3" r:id="rId4"/>
    <sheet name="Hypothesis 3" sheetId="4" r:id="rId5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3" i="2" l="1"/>
  <c r="N6" i="2"/>
  <c r="N7" i="2"/>
  <c r="N5" i="2"/>
  <c r="U18" i="3"/>
  <c r="T18" i="3"/>
  <c r="S19" i="3"/>
  <c r="R25" i="3"/>
  <c r="Q27" i="3"/>
  <c r="P29" i="3"/>
  <c r="O44" i="3"/>
  <c r="N30" i="3"/>
  <c r="N12" i="2" l="1"/>
  <c r="N19" i="2" s="1"/>
  <c r="K3" i="2"/>
  <c r="N8" i="2"/>
  <c r="N11" i="2" s="1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K4" i="2"/>
  <c r="K2" i="2"/>
  <c r="K89" i="2"/>
  <c r="K87" i="2"/>
  <c r="K85" i="2"/>
  <c r="K83" i="2"/>
  <c r="K81" i="2"/>
  <c r="K79" i="2"/>
  <c r="K77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5" i="2"/>
  <c r="N20" i="2" l="1"/>
  <c r="N21" i="2" s="1"/>
  <c r="N15" i="2"/>
  <c r="N14" i="2"/>
</calcChain>
</file>

<file path=xl/sharedStrings.xml><?xml version="1.0" encoding="utf-8"?>
<sst xmlns="http://schemas.openxmlformats.org/spreadsheetml/2006/main" count="365" uniqueCount="78">
  <si>
    <t>p-value</t>
    <phoneticPr fontId="2" type="noConversion"/>
  </si>
  <si>
    <t xml:space="preserve">Reject null with </t>
    <phoneticPr fontId="2" type="noConversion"/>
  </si>
  <si>
    <t>Variance</t>
    <phoneticPr fontId="2" type="noConversion"/>
  </si>
  <si>
    <t>f(x)</t>
    <phoneticPr fontId="2" type="noConversion"/>
  </si>
  <si>
    <t>StudentID</t>
  </si>
  <si>
    <t>E</t>
  </si>
  <si>
    <t>I</t>
  </si>
  <si>
    <t>X1</t>
  </si>
  <si>
    <t>X2</t>
  </si>
  <si>
    <t>X3</t>
  </si>
  <si>
    <t>X4</t>
  </si>
  <si>
    <t>X5</t>
  </si>
  <si>
    <t>X6</t>
  </si>
  <si>
    <t>X7</t>
  </si>
  <si>
    <t>Y</t>
  </si>
  <si>
    <t>X8</t>
  </si>
  <si>
    <t>X1=  How would you rate yourself with respect to your knowledge about computers?  1 (very poor)     2   3   4   5   6   7 (excellent)</t>
  </si>
  <si>
    <t xml:space="preserve">X2=  How many hours per week do you use the Internet?  ________________hours per week  </t>
  </si>
  <si>
    <t>X3=  What is your classification?     1. Freshman    2. Sophomore    3. Junior    4. Senior     5.Graduate</t>
  </si>
  <si>
    <t>X4=  Are you a first generation college student?     1. yes    2. no</t>
  </si>
  <si>
    <t>X5=  Your gender:         1. male    2. female</t>
  </si>
  <si>
    <t xml:space="preserve">X6=  Your age:  ______________Years </t>
  </si>
  <si>
    <t xml:space="preserve">X7=  Your ethnicity:   1. African     2. Anglo     3. Asian     4. Hispanic     5. Native American     6. Other         </t>
  </si>
  <si>
    <t>Y=  Course grade on a 100 point scale</t>
  </si>
  <si>
    <t>X8=  Extravert (E) or Introvert (I)  Personality Type of Student</t>
  </si>
  <si>
    <t>Definitions of  variables/ Items used to measure the variables</t>
  </si>
  <si>
    <t>20yo</t>
    <phoneticPr fontId="2" type="noConversion"/>
  </si>
  <si>
    <t>21yo</t>
    <phoneticPr fontId="2" type="noConversion"/>
  </si>
  <si>
    <t>22yo</t>
    <phoneticPr fontId="2" type="noConversion"/>
  </si>
  <si>
    <t>23yo</t>
    <phoneticPr fontId="2" type="noConversion"/>
  </si>
  <si>
    <t>24yo</t>
    <phoneticPr fontId="2" type="noConversion"/>
  </si>
  <si>
    <t>26yo</t>
    <phoneticPr fontId="2" type="noConversion"/>
  </si>
  <si>
    <t>27yo</t>
    <phoneticPr fontId="2" type="noConversion"/>
  </si>
  <si>
    <t>28yo</t>
    <phoneticPr fontId="2" type="noConversion"/>
  </si>
  <si>
    <t>29yo</t>
    <phoneticPr fontId="2" type="noConversion"/>
  </si>
  <si>
    <t>30yo</t>
    <phoneticPr fontId="2" type="noConversion"/>
  </si>
  <si>
    <t>31yo</t>
    <phoneticPr fontId="2" type="noConversion"/>
  </si>
  <si>
    <t>33yo</t>
    <phoneticPr fontId="2" type="noConversion"/>
  </si>
  <si>
    <t>44yo</t>
    <phoneticPr fontId="2" type="noConversion"/>
  </si>
  <si>
    <t>45yo</t>
    <phoneticPr fontId="2" type="noConversion"/>
  </si>
  <si>
    <t>49yo</t>
    <phoneticPr fontId="2" type="noConversion"/>
  </si>
  <si>
    <t>Sample Number (n)</t>
    <phoneticPr fontId="2" type="noConversion"/>
  </si>
  <si>
    <t>Sample Mean (x-bar)</t>
    <phoneticPr fontId="2" type="noConversion"/>
  </si>
  <si>
    <t>Standard Deviation</t>
    <phoneticPr fontId="2" type="noConversion"/>
  </si>
  <si>
    <t>Degree of Freedom</t>
    <phoneticPr fontId="2" type="noConversion"/>
  </si>
  <si>
    <t>Confidence Level</t>
    <phoneticPr fontId="2" type="noConversion"/>
  </si>
  <si>
    <t>Significance (alpha)</t>
    <phoneticPr fontId="2" type="noConversion"/>
  </si>
  <si>
    <t>Critical t-value</t>
    <phoneticPr fontId="2" type="noConversion"/>
  </si>
  <si>
    <t>Standard error</t>
    <phoneticPr fontId="2" type="noConversion"/>
  </si>
  <si>
    <t>Lower Limit</t>
    <phoneticPr fontId="2" type="noConversion"/>
  </si>
  <si>
    <t>Upper Limit</t>
    <phoneticPr fontId="2" type="noConversion"/>
  </si>
  <si>
    <t>Hypothesis</t>
    <phoneticPr fontId="2" type="noConversion"/>
  </si>
  <si>
    <t>t-value</t>
    <phoneticPr fontId="2" type="noConversion"/>
  </si>
  <si>
    <t>Confidence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</si>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</sst>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%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3" fillId="0" borderId="1" xfId="0" applyFont="1" applyFill="1" applyBorder="1"/>
    <xf numFmtId="2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 applyFill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166" fontId="0" fillId="3" borderId="0" xfId="1" applyNumberFormat="1" applyFont="1" applyFill="1" applyBorder="1" applyAlignment="1"/>
    <xf numFmtId="0" fontId="0" fillId="0" borderId="10" xfId="0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'Hypothesis 1'!$K$1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'Hypothesis 1'!$J$2:$J$90</c:f>
              <c:numCache>
                <c:formatCode>General</c:formatCode>
                <c:ptCount val="89"/>
                <c:pt idx="0">
                  <c:v>46.28</c:v>
                </c:pt>
                <c:pt idx="1">
                  <c:v>54.12</c:v>
                </c:pt>
                <c:pt idx="2">
                  <c:v>58.02</c:v>
                </c:pt>
                <c:pt idx="3">
                  <c:v>58.38</c:v>
                </c:pt>
                <c:pt idx="4">
                  <c:v>59.39</c:v>
                </c:pt>
                <c:pt idx="5">
                  <c:v>59.73</c:v>
                </c:pt>
                <c:pt idx="6">
                  <c:v>60.52</c:v>
                </c:pt>
                <c:pt idx="7">
                  <c:v>60.79</c:v>
                </c:pt>
                <c:pt idx="8">
                  <c:v>61.67</c:v>
                </c:pt>
                <c:pt idx="9">
                  <c:v>61.92</c:v>
                </c:pt>
                <c:pt idx="10">
                  <c:v>61.94</c:v>
                </c:pt>
                <c:pt idx="11">
                  <c:v>62.08</c:v>
                </c:pt>
                <c:pt idx="12">
                  <c:v>62.24</c:v>
                </c:pt>
                <c:pt idx="13">
                  <c:v>62.7</c:v>
                </c:pt>
                <c:pt idx="14">
                  <c:v>62.84</c:v>
                </c:pt>
                <c:pt idx="15">
                  <c:v>64.430000000000007</c:v>
                </c:pt>
                <c:pt idx="16">
                  <c:v>64.53</c:v>
                </c:pt>
                <c:pt idx="17">
                  <c:v>65.010000000000005</c:v>
                </c:pt>
                <c:pt idx="18">
                  <c:v>65.13</c:v>
                </c:pt>
                <c:pt idx="19">
                  <c:v>65.53</c:v>
                </c:pt>
                <c:pt idx="20">
                  <c:v>65.63</c:v>
                </c:pt>
                <c:pt idx="21">
                  <c:v>65.77</c:v>
                </c:pt>
                <c:pt idx="22">
                  <c:v>67.150000000000006</c:v>
                </c:pt>
                <c:pt idx="23">
                  <c:v>67.180000000000007</c:v>
                </c:pt>
                <c:pt idx="24">
                  <c:v>67.739999999999995</c:v>
                </c:pt>
                <c:pt idx="25">
                  <c:v>68.36</c:v>
                </c:pt>
                <c:pt idx="26">
                  <c:v>69.180000000000007</c:v>
                </c:pt>
                <c:pt idx="27">
                  <c:v>70.430000000000007</c:v>
                </c:pt>
                <c:pt idx="28">
                  <c:v>70.75</c:v>
                </c:pt>
                <c:pt idx="29">
                  <c:v>71.900000000000006</c:v>
                </c:pt>
                <c:pt idx="30">
                  <c:v>71.959999999999994</c:v>
                </c:pt>
                <c:pt idx="31">
                  <c:v>73.73</c:v>
                </c:pt>
                <c:pt idx="32">
                  <c:v>73.83</c:v>
                </c:pt>
                <c:pt idx="33">
                  <c:v>74.099999999999994</c:v>
                </c:pt>
                <c:pt idx="34">
                  <c:v>74.209999999999994</c:v>
                </c:pt>
                <c:pt idx="35">
                  <c:v>74.45</c:v>
                </c:pt>
                <c:pt idx="36">
                  <c:v>74.489999999999995</c:v>
                </c:pt>
                <c:pt idx="37">
                  <c:v>75.02</c:v>
                </c:pt>
                <c:pt idx="38">
                  <c:v>75.319999999999993</c:v>
                </c:pt>
                <c:pt idx="39">
                  <c:v>75.34</c:v>
                </c:pt>
                <c:pt idx="40">
                  <c:v>75.34</c:v>
                </c:pt>
                <c:pt idx="41">
                  <c:v>75.89</c:v>
                </c:pt>
                <c:pt idx="42">
                  <c:v>75.94</c:v>
                </c:pt>
                <c:pt idx="43">
                  <c:v>75.959999999999994</c:v>
                </c:pt>
                <c:pt idx="44">
                  <c:v>76.41</c:v>
                </c:pt>
                <c:pt idx="45">
                  <c:v>76.650000000000006</c:v>
                </c:pt>
                <c:pt idx="46">
                  <c:v>77.510000000000005</c:v>
                </c:pt>
                <c:pt idx="47">
                  <c:v>78.14</c:v>
                </c:pt>
                <c:pt idx="48">
                  <c:v>78.599999999999994</c:v>
                </c:pt>
                <c:pt idx="49">
                  <c:v>78.89</c:v>
                </c:pt>
                <c:pt idx="50">
                  <c:v>79.05</c:v>
                </c:pt>
                <c:pt idx="51">
                  <c:v>79.05</c:v>
                </c:pt>
                <c:pt idx="52">
                  <c:v>79.13</c:v>
                </c:pt>
                <c:pt idx="53">
                  <c:v>79.8</c:v>
                </c:pt>
                <c:pt idx="54">
                  <c:v>79.81</c:v>
                </c:pt>
                <c:pt idx="55">
                  <c:v>79.900000000000006</c:v>
                </c:pt>
                <c:pt idx="56">
                  <c:v>80.760000000000005</c:v>
                </c:pt>
                <c:pt idx="57">
                  <c:v>81.069999999999993</c:v>
                </c:pt>
                <c:pt idx="58">
                  <c:v>81.78</c:v>
                </c:pt>
                <c:pt idx="59">
                  <c:v>81.84</c:v>
                </c:pt>
                <c:pt idx="60">
                  <c:v>82.02</c:v>
                </c:pt>
                <c:pt idx="61">
                  <c:v>82.47</c:v>
                </c:pt>
                <c:pt idx="62">
                  <c:v>82.49</c:v>
                </c:pt>
                <c:pt idx="63">
                  <c:v>82.72</c:v>
                </c:pt>
                <c:pt idx="64">
                  <c:v>83.4</c:v>
                </c:pt>
                <c:pt idx="65">
                  <c:v>83.82</c:v>
                </c:pt>
                <c:pt idx="66">
                  <c:v>84.34</c:v>
                </c:pt>
                <c:pt idx="67">
                  <c:v>85.19</c:v>
                </c:pt>
                <c:pt idx="68">
                  <c:v>85.25</c:v>
                </c:pt>
                <c:pt idx="69">
                  <c:v>86.7</c:v>
                </c:pt>
                <c:pt idx="70">
                  <c:v>86.91</c:v>
                </c:pt>
                <c:pt idx="71">
                  <c:v>87.36</c:v>
                </c:pt>
                <c:pt idx="72">
                  <c:v>87.53</c:v>
                </c:pt>
                <c:pt idx="73">
                  <c:v>87.65</c:v>
                </c:pt>
                <c:pt idx="74">
                  <c:v>88.37</c:v>
                </c:pt>
                <c:pt idx="75">
                  <c:v>88.41</c:v>
                </c:pt>
                <c:pt idx="76">
                  <c:v>88.5</c:v>
                </c:pt>
                <c:pt idx="77">
                  <c:v>89.51</c:v>
                </c:pt>
                <c:pt idx="78">
                  <c:v>89.74</c:v>
                </c:pt>
                <c:pt idx="79">
                  <c:v>90</c:v>
                </c:pt>
                <c:pt idx="80">
                  <c:v>90.03</c:v>
                </c:pt>
                <c:pt idx="81">
                  <c:v>91.22</c:v>
                </c:pt>
                <c:pt idx="82">
                  <c:v>91.52</c:v>
                </c:pt>
                <c:pt idx="83">
                  <c:v>91.68</c:v>
                </c:pt>
                <c:pt idx="84">
                  <c:v>91.98</c:v>
                </c:pt>
                <c:pt idx="85">
                  <c:v>92.72</c:v>
                </c:pt>
                <c:pt idx="86">
                  <c:v>93.09</c:v>
                </c:pt>
                <c:pt idx="87">
                  <c:v>94.68</c:v>
                </c:pt>
                <c:pt idx="88">
                  <c:v>95.01</c:v>
                </c:pt>
              </c:numCache>
            </c:numRef>
          </c:xVal>
          <c:yVal>
            <c:numRef>
              <c:f>'Hypothesis 1'!$K$2:$K$90</c:f>
              <c:numCache>
                <c:formatCode>General</c:formatCode>
                <c:ptCount val="89"/>
                <c:pt idx="0">
                  <c:v>8.7636841022361916E-4</c:v>
                </c:pt>
                <c:pt idx="1">
                  <c:v>4.826706948877625E-3</c:v>
                </c:pt>
                <c:pt idx="2">
                  <c:v>9.3022022710789794E-3</c:v>
                </c:pt>
                <c:pt idx="3">
                  <c:v>9.819409412396566E-3</c:v>
                </c:pt>
                <c:pt idx="4">
                  <c:v>1.1362831564916891E-2</c:v>
                </c:pt>
                <c:pt idx="5">
                  <c:v>1.1912170316969908E-2</c:v>
                </c:pt>
                <c:pt idx="6">
                  <c:v>1.3243482941524281E-2</c:v>
                </c:pt>
                <c:pt idx="7">
                  <c:v>1.3715280056977724E-2</c:v>
                </c:pt>
                <c:pt idx="8">
                  <c:v>1.5307504402304443E-2</c:v>
                </c:pt>
                <c:pt idx="9">
                  <c:v>1.5773907260681629E-2</c:v>
                </c:pt>
                <c:pt idx="10">
                  <c:v>1.581146852478988E-2</c:v>
                </c:pt>
                <c:pt idx="11">
                  <c:v>1.6075398698993555E-2</c:v>
                </c:pt>
                <c:pt idx="12">
                  <c:v>1.6379124111170259E-2</c:v>
                </c:pt>
                <c:pt idx="13">
                  <c:v>1.7263952121699764E-2</c:v>
                </c:pt>
                <c:pt idx="14">
                  <c:v>1.7536420650866642E-2</c:v>
                </c:pt>
                <c:pt idx="15">
                  <c:v>2.0708657410380162E-2</c:v>
                </c:pt>
                <c:pt idx="16">
                  <c:v>2.0911478026400903E-2</c:v>
                </c:pt>
                <c:pt idx="17">
                  <c:v>2.1887362520053251E-2</c:v>
                </c:pt>
                <c:pt idx="18">
                  <c:v>2.2131663227753243E-2</c:v>
                </c:pt>
                <c:pt idx="19">
                  <c:v>2.2945775975541313E-2</c:v>
                </c:pt>
                <c:pt idx="20">
                  <c:v>2.3149070982282013E-2</c:v>
                </c:pt>
                <c:pt idx="21">
                  <c:v>2.3433400732710021E-2</c:v>
                </c:pt>
                <c:pt idx="22">
                  <c:v>2.6197681813710887E-2</c:v>
                </c:pt>
                <c:pt idx="23">
                  <c:v>2.6256591538125752E-2</c:v>
                </c:pt>
                <c:pt idx="24">
                  <c:v>2.7342846070853976E-2</c:v>
                </c:pt>
                <c:pt idx="25">
                  <c:v>2.8510093865042805E-2</c:v>
                </c:pt>
                <c:pt idx="26">
                  <c:v>2.9981442804620343E-2</c:v>
                </c:pt>
                <c:pt idx="27">
                  <c:v>3.2021278623207847E-2</c:v>
                </c:pt>
                <c:pt idx="28">
                  <c:v>3.2496663296677129E-2</c:v>
                </c:pt>
                <c:pt idx="29">
                  <c:v>3.402125797972444E-2</c:v>
                </c:pt>
                <c:pt idx="30">
                  <c:v>3.409232221190462E-2</c:v>
                </c:pt>
                <c:pt idx="31">
                  <c:v>3.5766109392923358E-2</c:v>
                </c:pt>
                <c:pt idx="32">
                  <c:v>3.5834885586161984E-2</c:v>
                </c:pt>
                <c:pt idx="33">
                  <c:v>3.6006106375448613E-2</c:v>
                </c:pt>
                <c:pt idx="34">
                  <c:v>3.6069753609494638E-2</c:v>
                </c:pt>
                <c:pt idx="35">
                  <c:v>3.6196217144852612E-2</c:v>
                </c:pt>
                <c:pt idx="36">
                  <c:v>3.6215630952471524E-2</c:v>
                </c:pt>
                <c:pt idx="37">
                  <c:v>3.642752125074547E-2</c:v>
                </c:pt>
                <c:pt idx="38">
                  <c:v>3.6509741451854053E-2</c:v>
                </c:pt>
                <c:pt idx="39">
                  <c:v>3.6514246210865083E-2</c:v>
                </c:pt>
                <c:pt idx="40">
                  <c:v>3.6514246210865083E-2</c:v>
                </c:pt>
                <c:pt idx="41">
                  <c:v>3.6590053428604878E-2</c:v>
                </c:pt>
                <c:pt idx="42">
                  <c:v>3.6592334044876058E-2</c:v>
                </c:pt>
                <c:pt idx="43">
                  <c:v>3.6593030798465861E-2</c:v>
                </c:pt>
                <c:pt idx="44">
                  <c:v>3.6576151057880063E-2</c:v>
                </c:pt>
                <c:pt idx="45">
                  <c:v>3.6541684249506858E-2</c:v>
                </c:pt>
                <c:pt idx="46">
                  <c:v>3.6273789466189629E-2</c:v>
                </c:pt>
                <c:pt idx="47">
                  <c:v>3.5936585707149672E-2</c:v>
                </c:pt>
                <c:pt idx="48">
                  <c:v>3.5617143111095831E-2</c:v>
                </c:pt>
                <c:pt idx="49">
                  <c:v>3.5384822653597978E-2</c:v>
                </c:pt>
                <c:pt idx="50">
                  <c:v>3.5246616872911626E-2</c:v>
                </c:pt>
                <c:pt idx="51">
                  <c:v>3.5246616872911626E-2</c:v>
                </c:pt>
                <c:pt idx="52">
                  <c:v>3.5174875111457227E-2</c:v>
                </c:pt>
                <c:pt idx="53">
                  <c:v>3.4506714733883934E-2</c:v>
                </c:pt>
                <c:pt idx="54">
                  <c:v>3.4495852038877804E-2</c:v>
                </c:pt>
                <c:pt idx="55">
                  <c:v>3.4396939100436015E-2</c:v>
                </c:pt>
                <c:pt idx="56">
                  <c:v>3.3351125861293053E-2</c:v>
                </c:pt>
                <c:pt idx="57">
                  <c:v>3.2931704857181145E-2</c:v>
                </c:pt>
                <c:pt idx="58">
                  <c:v>3.189354105768466E-2</c:v>
                </c:pt>
                <c:pt idx="59">
                  <c:v>3.1801141520606382E-2</c:v>
                </c:pt>
                <c:pt idx="60">
                  <c:v>3.1519816787592171E-2</c:v>
                </c:pt>
                <c:pt idx="61">
                  <c:v>3.0790598446574478E-2</c:v>
                </c:pt>
                <c:pt idx="62">
                  <c:v>3.075736684132481E-2</c:v>
                </c:pt>
                <c:pt idx="63">
                  <c:v>3.037042375597248E-2</c:v>
                </c:pt>
                <c:pt idx="64">
                  <c:v>2.9178595040677976E-2</c:v>
                </c:pt>
                <c:pt idx="65">
                  <c:v>2.8410673991711693E-2</c:v>
                </c:pt>
                <c:pt idx="66">
                  <c:v>2.7431387544605855E-2</c:v>
                </c:pt>
                <c:pt idx="67">
                  <c:v>2.5776190998747683E-2</c:v>
                </c:pt>
                <c:pt idx="68">
                  <c:v>2.5657305652495833E-2</c:v>
                </c:pt>
                <c:pt idx="69">
                  <c:v>2.2734807954516656E-2</c:v>
                </c:pt>
                <c:pt idx="70">
                  <c:v>2.2307353121806251E-2</c:v>
                </c:pt>
                <c:pt idx="71">
                  <c:v>2.1391502098985594E-2</c:v>
                </c:pt>
                <c:pt idx="72">
                  <c:v>2.1046049732959964E-2</c:v>
                </c:pt>
                <c:pt idx="73">
                  <c:v>2.0802519289916954E-2</c:v>
                </c:pt>
                <c:pt idx="74">
                  <c:v>1.9350087385988497E-2</c:v>
                </c:pt>
                <c:pt idx="75">
                  <c:v>1.9269973078907949E-2</c:v>
                </c:pt>
                <c:pt idx="76">
                  <c:v>1.9089986854818473E-2</c:v>
                </c:pt>
                <c:pt idx="77">
                  <c:v>1.7101718748676317E-2</c:v>
                </c:pt>
                <c:pt idx="78">
                  <c:v>1.6658706845600585E-2</c:v>
                </c:pt>
                <c:pt idx="79">
                  <c:v>1.6163048550933975E-2</c:v>
                </c:pt>
                <c:pt idx="80">
                  <c:v>1.6106225122914052E-2</c:v>
                </c:pt>
                <c:pt idx="81">
                  <c:v>1.3921001422595416E-2</c:v>
                </c:pt>
                <c:pt idx="82">
                  <c:v>1.3393370908373024E-2</c:v>
                </c:pt>
                <c:pt idx="83">
                  <c:v>1.3116131906053147E-2</c:v>
                </c:pt>
                <c:pt idx="84">
                  <c:v>1.2604363098468652E-2</c:v>
                </c:pt>
                <c:pt idx="85">
                  <c:v>1.1388820086091151E-2</c:v>
                </c:pt>
                <c:pt idx="86">
                  <c:v>1.0807052038221073E-2</c:v>
                </c:pt>
                <c:pt idx="87">
                  <c:v>8.5144639138163645E-3</c:v>
                </c:pt>
                <c:pt idx="88">
                  <c:v>8.081800822748942E-3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63072"/>
        <c:axId val="115764608"/>
      </c:scatterChart>
      <c:valAx>
        <c:axId val="1157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64608"/>
        <c:crosses val="autoZero"/>
        <c:crossBetween val="midCat"/>
      </c:valAx>
      <c:valAx>
        <c:axId val="11576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763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825500</xdr:colOff>
      <xdr:row>68</xdr:row>
      <xdr:rowOff>127000</xdr:rowOff>
    </xdr:from>
    <xdr:to>
      <xdr:col>19</xdr:col>
      <xdr:colOff>330200</xdr:colOff>
      <xdr:row>85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91"/>
  <sheetViews>
    <sheetView tabSelected="1" workbookViewId="0">
      <selection activeCell="L31" sqref="L31"/>
    </sheetView>
  </sheetViews>
  <sheetFormatPr defaultColWidth="8.85546875" defaultRowHeight="15" x14ac:dyDescent="0.25"/>
  <cols>
    <col min="1" max="1" width="9.85546875" bestFit="1" customWidth="1"/>
    <col min="2" max="2" width="3.140625" bestFit="1" customWidth="1"/>
    <col min="3" max="3" width="5" bestFit="1" customWidth="1"/>
    <col min="4" max="9" width="3.140625" bestFit="1" customWidth="1"/>
    <col min="10" max="10" width="6" bestFit="1" customWidth="1"/>
    <col min="19" max="19" width="12.42578125" bestFit="1" customWidth="1"/>
    <col min="20" max="20" width="67.140625" customWidth="1"/>
  </cols>
  <sheetData>
    <row r="1" spans="1:12" x14ac:dyDescent="0.25">
      <c r="L1" s="1" t="s">
        <v>25</v>
      </c>
    </row>
    <row r="2" spans="1:12" x14ac:dyDescent="0.25">
      <c r="A2" s="2" t="s">
        <v>4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15</v>
      </c>
      <c r="J2" s="2" t="s">
        <v>14</v>
      </c>
      <c r="L2" t="s">
        <v>16</v>
      </c>
    </row>
    <row r="3" spans="1:12" x14ac:dyDescent="0.25">
      <c r="A3" s="2">
        <v>1</v>
      </c>
      <c r="B3" s="2">
        <v>6</v>
      </c>
      <c r="C3" s="2">
        <v>45</v>
      </c>
      <c r="D3" s="2">
        <v>4</v>
      </c>
      <c r="E3" s="2">
        <v>2</v>
      </c>
      <c r="F3" s="2">
        <v>1</v>
      </c>
      <c r="G3" s="2">
        <v>21</v>
      </c>
      <c r="H3" s="2">
        <v>4</v>
      </c>
      <c r="I3" s="2" t="s">
        <v>5</v>
      </c>
      <c r="J3" s="2">
        <v>84.34</v>
      </c>
      <c r="L3" t="s">
        <v>17</v>
      </c>
    </row>
    <row r="4" spans="1:12" x14ac:dyDescent="0.25">
      <c r="A4" s="2">
        <v>2</v>
      </c>
      <c r="B4" s="2">
        <v>5</v>
      </c>
      <c r="C4" s="2">
        <v>48</v>
      </c>
      <c r="D4" s="2">
        <v>4</v>
      </c>
      <c r="E4" s="2">
        <v>2</v>
      </c>
      <c r="F4" s="2">
        <v>2</v>
      </c>
      <c r="G4" s="2">
        <v>21</v>
      </c>
      <c r="H4" s="2">
        <v>1</v>
      </c>
      <c r="I4" s="2" t="s">
        <v>5</v>
      </c>
      <c r="J4" s="2">
        <v>79.8</v>
      </c>
      <c r="L4" t="s">
        <v>18</v>
      </c>
    </row>
    <row r="5" spans="1:12" x14ac:dyDescent="0.25">
      <c r="A5" s="2">
        <v>3</v>
      </c>
      <c r="B5" s="2">
        <v>5</v>
      </c>
      <c r="C5" s="2">
        <v>14</v>
      </c>
      <c r="D5" s="2">
        <v>4</v>
      </c>
      <c r="E5" s="2">
        <v>2</v>
      </c>
      <c r="F5" s="2">
        <v>2</v>
      </c>
      <c r="G5" s="2">
        <v>21</v>
      </c>
      <c r="H5" s="2">
        <v>6</v>
      </c>
      <c r="I5" s="2" t="s">
        <v>6</v>
      </c>
      <c r="J5" s="2">
        <v>87.65</v>
      </c>
      <c r="L5" t="s">
        <v>19</v>
      </c>
    </row>
    <row r="6" spans="1:12" x14ac:dyDescent="0.25">
      <c r="A6" s="2">
        <v>4</v>
      </c>
      <c r="B6" s="2">
        <v>6</v>
      </c>
      <c r="C6" s="2">
        <v>14</v>
      </c>
      <c r="D6" s="2">
        <v>3</v>
      </c>
      <c r="E6" s="2">
        <v>1</v>
      </c>
      <c r="F6" s="2">
        <v>1</v>
      </c>
      <c r="G6" s="2">
        <v>20</v>
      </c>
      <c r="H6" s="2">
        <v>4</v>
      </c>
      <c r="I6" s="2" t="s">
        <v>5</v>
      </c>
      <c r="J6" s="2">
        <v>94.68</v>
      </c>
      <c r="L6" t="s">
        <v>20</v>
      </c>
    </row>
    <row r="7" spans="1:12" x14ac:dyDescent="0.25">
      <c r="A7" s="2">
        <v>5</v>
      </c>
      <c r="B7" s="2">
        <v>5</v>
      </c>
      <c r="C7" s="2">
        <v>10</v>
      </c>
      <c r="D7" s="2">
        <v>3</v>
      </c>
      <c r="E7" s="2">
        <v>1</v>
      </c>
      <c r="F7" s="2">
        <v>1</v>
      </c>
      <c r="G7" s="2">
        <v>44</v>
      </c>
      <c r="H7" s="2">
        <v>4</v>
      </c>
      <c r="I7" s="2" t="s">
        <v>6</v>
      </c>
      <c r="J7" s="2">
        <v>90.03</v>
      </c>
      <c r="L7" t="s">
        <v>21</v>
      </c>
    </row>
    <row r="8" spans="1:12" x14ac:dyDescent="0.25">
      <c r="A8" s="2">
        <v>6</v>
      </c>
      <c r="B8" s="2">
        <v>6</v>
      </c>
      <c r="C8" s="2">
        <v>100</v>
      </c>
      <c r="D8" s="2">
        <v>3</v>
      </c>
      <c r="E8" s="2">
        <v>2</v>
      </c>
      <c r="F8" s="2">
        <v>2</v>
      </c>
      <c r="G8" s="2">
        <v>21</v>
      </c>
      <c r="H8" s="2">
        <v>1</v>
      </c>
      <c r="I8" s="2" t="s">
        <v>6</v>
      </c>
      <c r="J8" s="2">
        <v>82.72</v>
      </c>
      <c r="L8" t="s">
        <v>22</v>
      </c>
    </row>
    <row r="9" spans="1:12" x14ac:dyDescent="0.25">
      <c r="A9" s="2">
        <v>7</v>
      </c>
      <c r="B9" s="2">
        <v>5</v>
      </c>
      <c r="C9" s="2">
        <v>12</v>
      </c>
      <c r="D9" s="2">
        <v>3</v>
      </c>
      <c r="E9" s="2">
        <v>2</v>
      </c>
      <c r="F9" s="2">
        <v>1</v>
      </c>
      <c r="G9" s="2">
        <v>28</v>
      </c>
      <c r="H9" s="2">
        <v>6</v>
      </c>
      <c r="I9" s="2" t="s">
        <v>6</v>
      </c>
      <c r="J9" s="2">
        <v>93.09</v>
      </c>
      <c r="L9" t="s">
        <v>24</v>
      </c>
    </row>
    <row r="10" spans="1:12" x14ac:dyDescent="0.25">
      <c r="A10" s="2">
        <v>8</v>
      </c>
      <c r="B10" s="2">
        <v>6</v>
      </c>
      <c r="C10" s="2">
        <v>30</v>
      </c>
      <c r="D10" s="2">
        <v>5</v>
      </c>
      <c r="E10" s="2">
        <v>2</v>
      </c>
      <c r="F10" s="2">
        <v>2</v>
      </c>
      <c r="G10" s="2">
        <v>24</v>
      </c>
      <c r="H10" s="2">
        <v>3</v>
      </c>
      <c r="I10" s="2" t="s">
        <v>5</v>
      </c>
      <c r="J10" s="2">
        <v>91.52</v>
      </c>
      <c r="L10" t="s">
        <v>23</v>
      </c>
    </row>
    <row r="11" spans="1:12" x14ac:dyDescent="0.25">
      <c r="A11" s="2">
        <v>9</v>
      </c>
      <c r="B11" s="2">
        <v>6</v>
      </c>
      <c r="C11" s="2">
        <v>4</v>
      </c>
      <c r="D11" s="2">
        <v>3</v>
      </c>
      <c r="E11" s="2">
        <v>1</v>
      </c>
      <c r="F11" s="2">
        <v>2</v>
      </c>
      <c r="G11" s="2">
        <v>21</v>
      </c>
      <c r="H11" s="2">
        <v>3</v>
      </c>
      <c r="I11" s="2" t="s">
        <v>5</v>
      </c>
      <c r="J11" s="2">
        <v>81.78</v>
      </c>
    </row>
    <row r="12" spans="1:12" x14ac:dyDescent="0.25">
      <c r="A12" s="2">
        <v>10</v>
      </c>
      <c r="B12" s="2">
        <v>6</v>
      </c>
      <c r="C12" s="2">
        <v>20</v>
      </c>
      <c r="D12" s="2">
        <v>2</v>
      </c>
      <c r="E12" s="2">
        <v>2</v>
      </c>
      <c r="F12" s="2">
        <v>1</v>
      </c>
      <c r="G12" s="2">
        <v>20</v>
      </c>
      <c r="H12" s="2">
        <v>2</v>
      </c>
      <c r="I12" s="2" t="s">
        <v>5</v>
      </c>
      <c r="J12" s="2">
        <v>85.19</v>
      </c>
    </row>
    <row r="13" spans="1:12" x14ac:dyDescent="0.25">
      <c r="A13" s="2">
        <v>11</v>
      </c>
      <c r="B13" s="2">
        <v>6</v>
      </c>
      <c r="C13" s="2">
        <v>150</v>
      </c>
      <c r="D13" s="2">
        <v>4</v>
      </c>
      <c r="E13" s="2">
        <v>1</v>
      </c>
      <c r="F13" s="2">
        <v>2</v>
      </c>
      <c r="G13" s="2">
        <v>21</v>
      </c>
      <c r="H13" s="2">
        <v>2</v>
      </c>
      <c r="I13" s="2" t="s">
        <v>5</v>
      </c>
      <c r="J13" s="2">
        <v>71.900000000000006</v>
      </c>
    </row>
    <row r="14" spans="1:12" x14ac:dyDescent="0.25">
      <c r="A14" s="2">
        <v>12</v>
      </c>
      <c r="B14" s="2">
        <v>5</v>
      </c>
      <c r="C14" s="2">
        <v>3</v>
      </c>
      <c r="D14" s="2">
        <v>3</v>
      </c>
      <c r="E14" s="2">
        <v>1</v>
      </c>
      <c r="F14" s="2">
        <v>2</v>
      </c>
      <c r="G14" s="2">
        <v>23</v>
      </c>
      <c r="H14" s="2">
        <v>4</v>
      </c>
      <c r="I14" s="2" t="s">
        <v>6</v>
      </c>
      <c r="J14" s="2">
        <v>91.22</v>
      </c>
    </row>
    <row r="15" spans="1:12" x14ac:dyDescent="0.25">
      <c r="A15" s="2">
        <v>13</v>
      </c>
      <c r="B15" s="2">
        <v>4</v>
      </c>
      <c r="C15" s="2">
        <v>5</v>
      </c>
      <c r="D15" s="2">
        <v>3</v>
      </c>
      <c r="E15" s="2">
        <v>2</v>
      </c>
      <c r="F15" s="2">
        <v>1</v>
      </c>
      <c r="G15" s="2">
        <v>20</v>
      </c>
      <c r="H15" s="2">
        <v>2</v>
      </c>
      <c r="I15" s="2" t="s">
        <v>5</v>
      </c>
      <c r="J15" s="2">
        <v>62.84</v>
      </c>
    </row>
    <row r="16" spans="1:12" x14ac:dyDescent="0.25">
      <c r="A16" s="2">
        <v>14</v>
      </c>
      <c r="B16" s="2">
        <v>3</v>
      </c>
      <c r="C16" s="2">
        <v>20</v>
      </c>
      <c r="D16" s="2">
        <v>5</v>
      </c>
      <c r="E16" s="2">
        <v>1</v>
      </c>
      <c r="F16" s="2">
        <v>1</v>
      </c>
      <c r="G16" s="2">
        <v>24</v>
      </c>
      <c r="H16" s="2">
        <v>3</v>
      </c>
      <c r="I16" s="2" t="s">
        <v>6</v>
      </c>
      <c r="J16" s="2">
        <v>91.68</v>
      </c>
    </row>
    <row r="17" spans="1:10" x14ac:dyDescent="0.25">
      <c r="A17" s="2">
        <v>15</v>
      </c>
      <c r="B17" s="2">
        <v>5</v>
      </c>
      <c r="C17" s="2">
        <v>22</v>
      </c>
      <c r="D17" s="2">
        <v>3</v>
      </c>
      <c r="E17" s="2">
        <v>1</v>
      </c>
      <c r="F17" s="2">
        <v>1</v>
      </c>
      <c r="G17" s="2">
        <v>21</v>
      </c>
      <c r="H17" s="2">
        <v>4</v>
      </c>
      <c r="I17" s="2" t="s">
        <v>5</v>
      </c>
      <c r="J17" s="2">
        <v>76.650000000000006</v>
      </c>
    </row>
    <row r="18" spans="1:10" x14ac:dyDescent="0.25">
      <c r="A18" s="2">
        <v>16</v>
      </c>
      <c r="B18" s="2">
        <v>5</v>
      </c>
      <c r="C18" s="2">
        <v>100</v>
      </c>
      <c r="D18" s="2">
        <v>3</v>
      </c>
      <c r="E18" s="2">
        <v>2</v>
      </c>
      <c r="F18" s="2">
        <v>2</v>
      </c>
      <c r="G18" s="2">
        <v>20</v>
      </c>
      <c r="H18" s="2">
        <v>2</v>
      </c>
      <c r="I18" s="2" t="s">
        <v>5</v>
      </c>
      <c r="J18" s="2">
        <v>79.900000000000006</v>
      </c>
    </row>
    <row r="19" spans="1:10" x14ac:dyDescent="0.25">
      <c r="A19" s="2">
        <v>17</v>
      </c>
      <c r="B19" s="2">
        <v>6</v>
      </c>
      <c r="C19" s="2">
        <v>20</v>
      </c>
      <c r="D19" s="2">
        <v>3</v>
      </c>
      <c r="E19" s="2">
        <v>2</v>
      </c>
      <c r="F19" s="2">
        <v>1</v>
      </c>
      <c r="G19" s="2">
        <v>20</v>
      </c>
      <c r="H19" s="2">
        <v>2</v>
      </c>
      <c r="I19" s="2" t="s">
        <v>5</v>
      </c>
      <c r="J19" s="2">
        <v>81.069999999999993</v>
      </c>
    </row>
    <row r="20" spans="1:10" x14ac:dyDescent="0.25">
      <c r="A20" s="2">
        <v>18</v>
      </c>
      <c r="B20" s="2">
        <v>6</v>
      </c>
      <c r="C20" s="2">
        <v>15</v>
      </c>
      <c r="D20" s="2">
        <v>4</v>
      </c>
      <c r="E20" s="2">
        <v>2</v>
      </c>
      <c r="F20" s="2">
        <v>1</v>
      </c>
      <c r="G20" s="2">
        <v>24</v>
      </c>
      <c r="H20" s="2">
        <v>4</v>
      </c>
      <c r="I20" s="2" t="s">
        <v>5</v>
      </c>
      <c r="J20" s="2">
        <v>73.73</v>
      </c>
    </row>
    <row r="21" spans="1:10" x14ac:dyDescent="0.25">
      <c r="A21" s="2">
        <v>19</v>
      </c>
      <c r="B21" s="2">
        <v>4</v>
      </c>
      <c r="C21" s="2">
        <v>100</v>
      </c>
      <c r="D21" s="2">
        <v>3</v>
      </c>
      <c r="E21" s="2">
        <v>1</v>
      </c>
      <c r="F21" s="2">
        <v>1</v>
      </c>
      <c r="G21" s="2">
        <v>21</v>
      </c>
      <c r="H21" s="2">
        <v>2</v>
      </c>
      <c r="I21" s="2" t="s">
        <v>5</v>
      </c>
      <c r="J21" s="2">
        <v>73.83</v>
      </c>
    </row>
    <row r="22" spans="1:10" x14ac:dyDescent="0.25">
      <c r="A22" s="2">
        <v>20</v>
      </c>
      <c r="B22" s="2">
        <v>5</v>
      </c>
      <c r="C22" s="2">
        <v>150</v>
      </c>
      <c r="D22" s="2">
        <v>3</v>
      </c>
      <c r="E22" s="2">
        <v>1</v>
      </c>
      <c r="F22" s="2">
        <v>1</v>
      </c>
      <c r="G22" s="2">
        <v>20</v>
      </c>
      <c r="H22" s="2">
        <v>2</v>
      </c>
      <c r="I22" s="2" t="s">
        <v>5</v>
      </c>
      <c r="J22" s="2">
        <v>64.53</v>
      </c>
    </row>
    <row r="23" spans="1:10" x14ac:dyDescent="0.25">
      <c r="A23" s="2">
        <v>21</v>
      </c>
      <c r="B23" s="2">
        <v>6</v>
      </c>
      <c r="C23" s="2">
        <v>24</v>
      </c>
      <c r="D23" s="2">
        <v>4</v>
      </c>
      <c r="E23" s="2">
        <v>2</v>
      </c>
      <c r="F23" s="2">
        <v>1</v>
      </c>
      <c r="G23" s="2">
        <v>21</v>
      </c>
      <c r="H23" s="2">
        <v>2</v>
      </c>
      <c r="I23" s="2" t="s">
        <v>5</v>
      </c>
      <c r="J23" s="2">
        <v>81.84</v>
      </c>
    </row>
    <row r="24" spans="1:10" x14ac:dyDescent="0.25">
      <c r="A24" s="2">
        <v>22</v>
      </c>
      <c r="B24" s="2">
        <v>6</v>
      </c>
      <c r="C24" s="2">
        <v>10</v>
      </c>
      <c r="D24" s="2">
        <v>4</v>
      </c>
      <c r="E24" s="2">
        <v>1</v>
      </c>
      <c r="F24" s="2">
        <v>1</v>
      </c>
      <c r="G24" s="2">
        <v>21</v>
      </c>
      <c r="H24" s="2">
        <v>2</v>
      </c>
      <c r="I24" s="2" t="s">
        <v>5</v>
      </c>
      <c r="J24" s="2">
        <v>76.41</v>
      </c>
    </row>
    <row r="25" spans="1:10" x14ac:dyDescent="0.25">
      <c r="A25" s="2">
        <v>23</v>
      </c>
      <c r="B25" s="2">
        <v>4</v>
      </c>
      <c r="C25" s="2">
        <v>10</v>
      </c>
      <c r="D25" s="2">
        <v>3</v>
      </c>
      <c r="E25" s="2">
        <v>1</v>
      </c>
      <c r="F25" s="2">
        <v>1</v>
      </c>
      <c r="G25" s="2">
        <v>28</v>
      </c>
      <c r="H25" s="2">
        <v>2</v>
      </c>
      <c r="I25" s="2" t="s">
        <v>5</v>
      </c>
      <c r="J25" s="2">
        <v>77.510000000000005</v>
      </c>
    </row>
    <row r="26" spans="1:10" x14ac:dyDescent="0.25">
      <c r="A26" s="2">
        <v>24</v>
      </c>
      <c r="B26" s="2">
        <v>5</v>
      </c>
      <c r="C26" s="2">
        <v>15</v>
      </c>
      <c r="D26" s="2">
        <v>4</v>
      </c>
      <c r="E26" s="2">
        <v>2</v>
      </c>
      <c r="F26" s="2">
        <v>2</v>
      </c>
      <c r="G26" s="2">
        <v>21</v>
      </c>
      <c r="H26" s="2">
        <v>2</v>
      </c>
      <c r="I26" s="2" t="s">
        <v>5</v>
      </c>
      <c r="J26" s="2">
        <v>92.72</v>
      </c>
    </row>
    <row r="27" spans="1:10" x14ac:dyDescent="0.25">
      <c r="A27" s="2">
        <v>25</v>
      </c>
      <c r="B27" s="2">
        <v>5</v>
      </c>
      <c r="C27" s="2">
        <v>10</v>
      </c>
      <c r="D27" s="2">
        <v>3</v>
      </c>
      <c r="E27" s="2">
        <v>1</v>
      </c>
      <c r="F27" s="2">
        <v>2</v>
      </c>
      <c r="G27" s="2">
        <v>21</v>
      </c>
      <c r="H27" s="2">
        <v>6</v>
      </c>
      <c r="I27" s="2" t="s">
        <v>5</v>
      </c>
      <c r="J27" s="2">
        <v>89.74</v>
      </c>
    </row>
    <row r="28" spans="1:10" x14ac:dyDescent="0.25">
      <c r="A28" s="2">
        <v>26</v>
      </c>
      <c r="B28" s="2">
        <v>5</v>
      </c>
      <c r="C28" s="2">
        <v>15</v>
      </c>
      <c r="D28" s="2">
        <v>3</v>
      </c>
      <c r="E28" s="2">
        <v>1</v>
      </c>
      <c r="F28" s="2">
        <v>1</v>
      </c>
      <c r="G28" s="2">
        <v>31</v>
      </c>
      <c r="H28" s="2">
        <v>4</v>
      </c>
      <c r="I28" s="2" t="s">
        <v>5</v>
      </c>
      <c r="J28" s="2">
        <v>75.89</v>
      </c>
    </row>
    <row r="29" spans="1:10" x14ac:dyDescent="0.25">
      <c r="A29" s="2">
        <v>27</v>
      </c>
      <c r="B29" s="2">
        <v>4</v>
      </c>
      <c r="C29" s="2">
        <v>30</v>
      </c>
      <c r="D29" s="2">
        <v>4</v>
      </c>
      <c r="E29" s="2">
        <v>1</v>
      </c>
      <c r="F29" s="2">
        <v>2</v>
      </c>
      <c r="G29" s="2">
        <v>23</v>
      </c>
      <c r="H29" s="2">
        <v>2</v>
      </c>
      <c r="I29" s="2" t="s">
        <v>5</v>
      </c>
      <c r="J29" s="2">
        <v>80.760000000000005</v>
      </c>
    </row>
    <row r="30" spans="1:10" x14ac:dyDescent="0.25">
      <c r="A30" s="2">
        <v>28</v>
      </c>
      <c r="B30" s="2">
        <v>6</v>
      </c>
      <c r="C30" s="2">
        <v>4</v>
      </c>
      <c r="D30" s="2">
        <v>3</v>
      </c>
      <c r="E30" s="2">
        <v>1</v>
      </c>
      <c r="F30" s="2">
        <v>1</v>
      </c>
      <c r="G30" s="2">
        <v>21</v>
      </c>
      <c r="H30" s="2">
        <v>4</v>
      </c>
      <c r="I30" s="2" t="s">
        <v>6</v>
      </c>
      <c r="J30" s="2">
        <v>89.51</v>
      </c>
    </row>
    <row r="31" spans="1:10" x14ac:dyDescent="0.25">
      <c r="A31" s="2">
        <v>29</v>
      </c>
      <c r="B31" s="2">
        <v>5</v>
      </c>
      <c r="C31" s="2">
        <v>70</v>
      </c>
      <c r="D31" s="2">
        <v>3</v>
      </c>
      <c r="E31" s="2">
        <v>2</v>
      </c>
      <c r="F31" s="2">
        <v>1</v>
      </c>
      <c r="G31" s="2">
        <v>22</v>
      </c>
      <c r="H31" s="2">
        <v>2</v>
      </c>
      <c r="I31" s="2" t="s">
        <v>5</v>
      </c>
      <c r="J31" s="2">
        <v>68.36</v>
      </c>
    </row>
    <row r="32" spans="1:10" x14ac:dyDescent="0.25">
      <c r="A32" s="2">
        <v>30</v>
      </c>
      <c r="B32" s="2">
        <v>6</v>
      </c>
      <c r="C32" s="2">
        <v>30</v>
      </c>
      <c r="D32" s="2">
        <v>3</v>
      </c>
      <c r="E32" s="2">
        <v>1</v>
      </c>
      <c r="F32" s="2">
        <v>1</v>
      </c>
      <c r="G32" s="2">
        <v>21</v>
      </c>
      <c r="H32" s="2">
        <v>4</v>
      </c>
      <c r="I32" s="2" t="s">
        <v>5</v>
      </c>
      <c r="J32" s="2">
        <v>58.38</v>
      </c>
    </row>
    <row r="33" spans="1:10" x14ac:dyDescent="0.25">
      <c r="A33" s="2">
        <v>31</v>
      </c>
      <c r="B33" s="2">
        <v>6</v>
      </c>
      <c r="C33" s="2">
        <v>5</v>
      </c>
      <c r="D33" s="2">
        <v>3</v>
      </c>
      <c r="E33" s="2">
        <v>2</v>
      </c>
      <c r="F33" s="2">
        <v>2</v>
      </c>
      <c r="G33" s="2">
        <v>20</v>
      </c>
      <c r="H33" s="2">
        <v>2</v>
      </c>
      <c r="I33" s="2" t="s">
        <v>5</v>
      </c>
      <c r="J33" s="2">
        <v>70.75</v>
      </c>
    </row>
    <row r="34" spans="1:10" x14ac:dyDescent="0.25">
      <c r="A34" s="2">
        <v>32</v>
      </c>
      <c r="B34" s="2">
        <v>6</v>
      </c>
      <c r="C34" s="2">
        <v>30</v>
      </c>
      <c r="D34" s="2">
        <v>4</v>
      </c>
      <c r="E34" s="2">
        <v>2</v>
      </c>
      <c r="F34" s="2">
        <v>1</v>
      </c>
      <c r="G34" s="2">
        <v>21</v>
      </c>
      <c r="H34" s="2">
        <v>2</v>
      </c>
      <c r="I34" s="2" t="s">
        <v>6</v>
      </c>
      <c r="J34" s="2">
        <v>91.98</v>
      </c>
    </row>
    <row r="35" spans="1:10" x14ac:dyDescent="0.25">
      <c r="A35" s="2">
        <v>33</v>
      </c>
      <c r="B35" s="2">
        <v>5</v>
      </c>
      <c r="C35" s="2">
        <v>50</v>
      </c>
      <c r="D35" s="2">
        <v>3</v>
      </c>
      <c r="E35" s="2">
        <v>1</v>
      </c>
      <c r="F35" s="2">
        <v>2</v>
      </c>
      <c r="G35" s="2">
        <v>20</v>
      </c>
      <c r="H35" s="2">
        <v>2</v>
      </c>
      <c r="I35" s="2" t="s">
        <v>5</v>
      </c>
      <c r="J35" s="2">
        <v>83.82</v>
      </c>
    </row>
    <row r="36" spans="1:10" x14ac:dyDescent="0.25">
      <c r="A36" s="2">
        <v>34</v>
      </c>
      <c r="B36" s="2">
        <v>4</v>
      </c>
      <c r="C36" s="2">
        <v>5</v>
      </c>
      <c r="D36" s="2">
        <v>3</v>
      </c>
      <c r="E36" s="2">
        <v>2</v>
      </c>
      <c r="F36" s="2">
        <v>1</v>
      </c>
      <c r="G36" s="2">
        <v>23</v>
      </c>
      <c r="H36" s="2">
        <v>4</v>
      </c>
      <c r="I36" s="2" t="s">
        <v>5</v>
      </c>
      <c r="J36" s="2">
        <v>88.5</v>
      </c>
    </row>
    <row r="37" spans="1:10" x14ac:dyDescent="0.25">
      <c r="A37" s="2">
        <v>35</v>
      </c>
      <c r="B37" s="2">
        <v>6</v>
      </c>
      <c r="C37" s="2">
        <v>30</v>
      </c>
      <c r="D37" s="2">
        <v>3</v>
      </c>
      <c r="E37" s="2">
        <v>2</v>
      </c>
      <c r="F37" s="2">
        <v>1</v>
      </c>
      <c r="G37" s="2">
        <v>23</v>
      </c>
      <c r="H37" s="2">
        <v>2</v>
      </c>
      <c r="I37" s="2" t="s">
        <v>5</v>
      </c>
      <c r="J37" s="2">
        <v>75.34</v>
      </c>
    </row>
    <row r="38" spans="1:10" x14ac:dyDescent="0.25">
      <c r="A38" s="2">
        <v>36</v>
      </c>
      <c r="B38" s="2">
        <v>6</v>
      </c>
      <c r="C38" s="2">
        <v>20</v>
      </c>
      <c r="D38" s="2">
        <v>3</v>
      </c>
      <c r="E38" s="2">
        <v>2</v>
      </c>
      <c r="F38" s="2">
        <v>2</v>
      </c>
      <c r="G38" s="2">
        <v>24</v>
      </c>
      <c r="H38" s="2">
        <v>4</v>
      </c>
      <c r="I38" s="2" t="s">
        <v>5</v>
      </c>
      <c r="J38" s="2">
        <v>85.25</v>
      </c>
    </row>
    <row r="39" spans="1:10" x14ac:dyDescent="0.25">
      <c r="A39" s="2">
        <v>37</v>
      </c>
      <c r="B39" s="2">
        <v>7</v>
      </c>
      <c r="C39" s="2">
        <v>60</v>
      </c>
      <c r="D39" s="2">
        <v>3</v>
      </c>
      <c r="E39" s="2">
        <v>2</v>
      </c>
      <c r="F39" s="2">
        <v>1</v>
      </c>
      <c r="G39" s="2">
        <v>21</v>
      </c>
      <c r="H39" s="2">
        <v>4</v>
      </c>
      <c r="I39" s="2" t="s">
        <v>6</v>
      </c>
      <c r="J39" s="2">
        <v>62.24</v>
      </c>
    </row>
    <row r="40" spans="1:10" x14ac:dyDescent="0.25">
      <c r="A40" s="2">
        <v>38</v>
      </c>
      <c r="B40" s="2">
        <v>5</v>
      </c>
      <c r="C40" s="2">
        <v>15</v>
      </c>
      <c r="D40" s="2">
        <v>3</v>
      </c>
      <c r="E40" s="2">
        <v>2</v>
      </c>
      <c r="F40" s="2">
        <v>1</v>
      </c>
      <c r="G40" s="2">
        <v>22</v>
      </c>
      <c r="H40" s="2">
        <v>2</v>
      </c>
      <c r="I40" s="2" t="s">
        <v>5</v>
      </c>
      <c r="J40" s="2">
        <v>59.39</v>
      </c>
    </row>
    <row r="41" spans="1:10" x14ac:dyDescent="0.25">
      <c r="A41" s="2">
        <v>39</v>
      </c>
      <c r="B41" s="2">
        <v>5</v>
      </c>
      <c r="C41" s="2">
        <v>35</v>
      </c>
      <c r="D41" s="2">
        <v>4</v>
      </c>
      <c r="E41" s="2">
        <v>2</v>
      </c>
      <c r="F41" s="2">
        <v>1</v>
      </c>
      <c r="G41" s="2">
        <v>24</v>
      </c>
      <c r="H41" s="2">
        <v>6</v>
      </c>
      <c r="I41" s="2" t="s">
        <v>5</v>
      </c>
      <c r="J41" s="2">
        <v>86.91</v>
      </c>
    </row>
    <row r="42" spans="1:10" x14ac:dyDescent="0.25">
      <c r="A42" s="2">
        <v>40</v>
      </c>
      <c r="B42" s="2">
        <v>5</v>
      </c>
      <c r="C42" s="2">
        <v>10</v>
      </c>
      <c r="D42" s="2">
        <v>3</v>
      </c>
      <c r="E42" s="2">
        <v>2</v>
      </c>
      <c r="F42" s="2">
        <v>1</v>
      </c>
      <c r="G42" s="2">
        <v>23</v>
      </c>
      <c r="H42" s="2">
        <v>4</v>
      </c>
      <c r="I42" s="2" t="s">
        <v>5</v>
      </c>
      <c r="J42" s="2">
        <v>67.739999999999995</v>
      </c>
    </row>
    <row r="43" spans="1:10" x14ac:dyDescent="0.25">
      <c r="A43" s="2">
        <v>41</v>
      </c>
      <c r="B43" s="2">
        <v>5</v>
      </c>
      <c r="C43" s="2">
        <v>25</v>
      </c>
      <c r="D43" s="2">
        <v>3</v>
      </c>
      <c r="E43" s="2">
        <v>1</v>
      </c>
      <c r="F43" s="2">
        <v>2</v>
      </c>
      <c r="G43" s="2">
        <v>21</v>
      </c>
      <c r="H43" s="2">
        <v>2</v>
      </c>
      <c r="I43" s="2" t="s">
        <v>5</v>
      </c>
      <c r="J43" s="2">
        <v>83.4</v>
      </c>
    </row>
    <row r="44" spans="1:10" x14ac:dyDescent="0.25">
      <c r="A44" s="2">
        <v>42</v>
      </c>
      <c r="B44" s="2">
        <v>5</v>
      </c>
      <c r="C44" s="2">
        <v>14</v>
      </c>
      <c r="D44" s="2">
        <v>4</v>
      </c>
      <c r="E44" s="2">
        <v>1</v>
      </c>
      <c r="F44" s="2">
        <v>2</v>
      </c>
      <c r="G44" s="2">
        <v>22</v>
      </c>
      <c r="H44" s="2">
        <v>6</v>
      </c>
      <c r="I44" s="2" t="s">
        <v>5</v>
      </c>
      <c r="J44" s="2">
        <v>75.319999999999993</v>
      </c>
    </row>
    <row r="45" spans="1:10" x14ac:dyDescent="0.25">
      <c r="A45" s="2">
        <v>43</v>
      </c>
      <c r="B45" s="2">
        <v>6</v>
      </c>
      <c r="C45" s="2">
        <v>20</v>
      </c>
      <c r="D45" s="2">
        <v>4</v>
      </c>
      <c r="E45" s="2">
        <v>1</v>
      </c>
      <c r="F45" s="2">
        <v>2</v>
      </c>
      <c r="G45" s="2">
        <v>24</v>
      </c>
      <c r="H45" s="2">
        <v>4</v>
      </c>
      <c r="I45" s="2" t="s">
        <v>6</v>
      </c>
      <c r="J45" s="2">
        <v>61.94</v>
      </c>
    </row>
    <row r="46" spans="1:10" x14ac:dyDescent="0.25">
      <c r="A46" s="2">
        <v>44</v>
      </c>
      <c r="B46" s="2">
        <v>6</v>
      </c>
      <c r="C46" s="2">
        <v>15</v>
      </c>
      <c r="D46" s="2">
        <v>3</v>
      </c>
      <c r="E46" s="2">
        <v>2</v>
      </c>
      <c r="F46" s="2">
        <v>1</v>
      </c>
      <c r="G46" s="2">
        <v>22</v>
      </c>
      <c r="H46" s="2">
        <v>2</v>
      </c>
      <c r="I46" s="2" t="s">
        <v>6</v>
      </c>
      <c r="J46" s="2">
        <v>60.79</v>
      </c>
    </row>
    <row r="47" spans="1:10" x14ac:dyDescent="0.25">
      <c r="A47" s="2">
        <v>45</v>
      </c>
      <c r="B47" s="2">
        <v>5</v>
      </c>
      <c r="C47" s="2">
        <v>12.5</v>
      </c>
      <c r="D47" s="2">
        <v>4</v>
      </c>
      <c r="E47" s="2">
        <v>2</v>
      </c>
      <c r="F47" s="2">
        <v>1</v>
      </c>
      <c r="G47" s="2">
        <v>45</v>
      </c>
      <c r="H47" s="2">
        <v>2</v>
      </c>
      <c r="I47" s="2" t="s">
        <v>5</v>
      </c>
      <c r="J47" s="2">
        <v>86.7</v>
      </c>
    </row>
    <row r="48" spans="1:10" x14ac:dyDescent="0.25">
      <c r="A48" s="2">
        <v>46</v>
      </c>
      <c r="B48" s="2">
        <v>5</v>
      </c>
      <c r="C48" s="2">
        <v>13</v>
      </c>
      <c r="D48" s="2">
        <v>3</v>
      </c>
      <c r="E48" s="2">
        <v>2</v>
      </c>
      <c r="F48" s="2">
        <v>2</v>
      </c>
      <c r="G48" s="2">
        <v>20</v>
      </c>
      <c r="H48" s="2">
        <v>2</v>
      </c>
      <c r="I48" s="2" t="s">
        <v>5</v>
      </c>
      <c r="J48" s="2">
        <v>78.89</v>
      </c>
    </row>
    <row r="49" spans="1:10" x14ac:dyDescent="0.25">
      <c r="A49" s="2">
        <v>47</v>
      </c>
      <c r="B49" s="2">
        <v>5</v>
      </c>
      <c r="C49" s="2">
        <v>14</v>
      </c>
      <c r="D49" s="2">
        <v>4</v>
      </c>
      <c r="E49" s="2">
        <v>1</v>
      </c>
      <c r="F49" s="2">
        <v>2</v>
      </c>
      <c r="G49" s="2">
        <v>22</v>
      </c>
      <c r="H49" s="2">
        <v>4</v>
      </c>
      <c r="I49" s="2" t="s">
        <v>6</v>
      </c>
      <c r="J49" s="2">
        <v>74.489999999999995</v>
      </c>
    </row>
    <row r="50" spans="1:10" x14ac:dyDescent="0.25">
      <c r="A50" s="2">
        <v>48</v>
      </c>
      <c r="B50" s="2">
        <v>5</v>
      </c>
      <c r="C50" s="2">
        <v>14</v>
      </c>
      <c r="D50" s="2">
        <v>4</v>
      </c>
      <c r="E50" s="2">
        <v>2</v>
      </c>
      <c r="F50" s="2">
        <v>1</v>
      </c>
      <c r="G50" s="2">
        <v>21</v>
      </c>
      <c r="H50" s="2">
        <v>2</v>
      </c>
      <c r="I50" s="2" t="s">
        <v>6</v>
      </c>
      <c r="J50" s="2">
        <v>75.959999999999994</v>
      </c>
    </row>
    <row r="51" spans="1:10" x14ac:dyDescent="0.25">
      <c r="A51" s="2">
        <v>49</v>
      </c>
      <c r="B51" s="2">
        <v>5</v>
      </c>
      <c r="C51" s="2">
        <v>3</v>
      </c>
      <c r="D51" s="2">
        <v>3</v>
      </c>
      <c r="E51" s="2">
        <v>2</v>
      </c>
      <c r="F51" s="2">
        <v>1</v>
      </c>
      <c r="G51" s="2">
        <v>21</v>
      </c>
      <c r="H51" s="2">
        <v>4</v>
      </c>
      <c r="I51" s="2" t="s">
        <v>5</v>
      </c>
      <c r="J51" s="2">
        <v>58.02</v>
      </c>
    </row>
    <row r="52" spans="1:10" x14ac:dyDescent="0.25">
      <c r="A52" s="2">
        <v>50</v>
      </c>
      <c r="B52" s="2">
        <v>5</v>
      </c>
      <c r="C52" s="2">
        <v>15</v>
      </c>
      <c r="D52" s="2">
        <v>4</v>
      </c>
      <c r="E52" s="2">
        <v>1</v>
      </c>
      <c r="F52" s="2">
        <v>2</v>
      </c>
      <c r="G52" s="2">
        <v>22</v>
      </c>
      <c r="H52" s="2">
        <v>2</v>
      </c>
      <c r="I52" s="2" t="s">
        <v>5</v>
      </c>
      <c r="J52" s="2">
        <v>64.430000000000007</v>
      </c>
    </row>
    <row r="53" spans="1:10" x14ac:dyDescent="0.25">
      <c r="A53" s="2">
        <v>51</v>
      </c>
      <c r="B53" s="2">
        <v>6</v>
      </c>
      <c r="C53" s="2">
        <v>5</v>
      </c>
      <c r="D53" s="2">
        <v>4</v>
      </c>
      <c r="E53" s="2">
        <v>2</v>
      </c>
      <c r="F53" s="2">
        <v>2</v>
      </c>
      <c r="G53" s="2">
        <v>21</v>
      </c>
      <c r="H53" s="2">
        <v>4</v>
      </c>
      <c r="I53" s="2" t="s">
        <v>5</v>
      </c>
      <c r="J53" s="2">
        <v>62.08</v>
      </c>
    </row>
    <row r="54" spans="1:10" x14ac:dyDescent="0.25">
      <c r="A54" s="2">
        <v>52</v>
      </c>
      <c r="B54" s="2">
        <v>6</v>
      </c>
      <c r="C54" s="2">
        <v>23</v>
      </c>
      <c r="D54" s="2">
        <v>3</v>
      </c>
      <c r="E54" s="2">
        <v>2</v>
      </c>
      <c r="F54" s="2">
        <v>1</v>
      </c>
      <c r="G54" s="2">
        <v>20</v>
      </c>
      <c r="H54" s="2">
        <v>4</v>
      </c>
      <c r="I54" s="2" t="s">
        <v>5</v>
      </c>
      <c r="J54" s="2">
        <v>65.53</v>
      </c>
    </row>
    <row r="55" spans="1:10" x14ac:dyDescent="0.25">
      <c r="A55" s="2">
        <v>53</v>
      </c>
      <c r="B55" s="2">
        <v>4</v>
      </c>
      <c r="C55" s="2">
        <v>20</v>
      </c>
      <c r="D55" s="2">
        <v>4</v>
      </c>
      <c r="E55" s="2">
        <v>2</v>
      </c>
      <c r="F55" s="2">
        <v>1</v>
      </c>
      <c r="G55" s="2">
        <v>21</v>
      </c>
      <c r="H55" s="2">
        <v>6</v>
      </c>
      <c r="I55" s="2" t="s">
        <v>5</v>
      </c>
      <c r="J55" s="2">
        <v>75.94</v>
      </c>
    </row>
    <row r="56" spans="1:10" x14ac:dyDescent="0.25">
      <c r="A56" s="2">
        <v>54</v>
      </c>
      <c r="B56" s="2">
        <v>4</v>
      </c>
      <c r="C56" s="2">
        <v>7</v>
      </c>
      <c r="D56" s="2">
        <v>3</v>
      </c>
      <c r="E56" s="2">
        <v>2</v>
      </c>
      <c r="F56" s="2">
        <v>1</v>
      </c>
      <c r="G56" s="2">
        <v>23</v>
      </c>
      <c r="H56" s="2">
        <v>4</v>
      </c>
      <c r="I56" s="2" t="s">
        <v>6</v>
      </c>
      <c r="J56" s="2">
        <v>71.959999999999994</v>
      </c>
    </row>
    <row r="57" spans="1:10" x14ac:dyDescent="0.25">
      <c r="A57" s="2">
        <v>55</v>
      </c>
      <c r="B57" s="2">
        <v>6</v>
      </c>
      <c r="C57" s="2">
        <v>10</v>
      </c>
      <c r="D57" s="2">
        <v>4</v>
      </c>
      <c r="E57" s="2">
        <v>2</v>
      </c>
      <c r="F57" s="2">
        <v>1</v>
      </c>
      <c r="G57" s="2">
        <v>22</v>
      </c>
      <c r="H57" s="2">
        <v>2</v>
      </c>
      <c r="I57" s="2" t="s">
        <v>5</v>
      </c>
      <c r="J57" s="2">
        <v>61.92</v>
      </c>
    </row>
    <row r="58" spans="1:10" x14ac:dyDescent="0.25">
      <c r="A58" s="2">
        <v>56</v>
      </c>
      <c r="B58" s="2">
        <v>3</v>
      </c>
      <c r="C58" s="2">
        <v>40</v>
      </c>
      <c r="D58" s="2">
        <v>2</v>
      </c>
      <c r="E58" s="2">
        <v>2</v>
      </c>
      <c r="F58" s="2">
        <v>1</v>
      </c>
      <c r="G58" s="2">
        <v>22</v>
      </c>
      <c r="H58" s="2">
        <v>3</v>
      </c>
      <c r="I58" s="2" t="s">
        <v>6</v>
      </c>
      <c r="J58" s="2">
        <v>82.47</v>
      </c>
    </row>
    <row r="59" spans="1:10" x14ac:dyDescent="0.25">
      <c r="A59" s="2">
        <v>57</v>
      </c>
      <c r="B59" s="2">
        <v>6</v>
      </c>
      <c r="C59" s="2">
        <v>7.5</v>
      </c>
      <c r="D59" s="2">
        <v>4</v>
      </c>
      <c r="E59" s="2">
        <v>2</v>
      </c>
      <c r="F59" s="2">
        <v>1</v>
      </c>
      <c r="G59" s="2">
        <v>22</v>
      </c>
      <c r="H59" s="2">
        <v>2</v>
      </c>
      <c r="I59" s="2" t="s">
        <v>5</v>
      </c>
      <c r="J59" s="2">
        <v>65.63</v>
      </c>
    </row>
    <row r="60" spans="1:10" x14ac:dyDescent="0.25">
      <c r="A60" s="2">
        <v>58</v>
      </c>
      <c r="B60" s="2">
        <v>5</v>
      </c>
      <c r="C60" s="2">
        <v>30</v>
      </c>
      <c r="D60" s="2">
        <v>3</v>
      </c>
      <c r="E60" s="2">
        <v>2</v>
      </c>
      <c r="F60" s="2">
        <v>2</v>
      </c>
      <c r="G60" s="2">
        <v>24</v>
      </c>
      <c r="H60" s="2">
        <v>4</v>
      </c>
      <c r="I60" s="2" t="s">
        <v>5</v>
      </c>
      <c r="J60" s="2">
        <v>79.05</v>
      </c>
    </row>
    <row r="61" spans="1:10" x14ac:dyDescent="0.25">
      <c r="A61" s="2">
        <v>59</v>
      </c>
      <c r="B61" s="2">
        <v>4</v>
      </c>
      <c r="C61" s="2">
        <v>28</v>
      </c>
      <c r="D61" s="2">
        <v>4</v>
      </c>
      <c r="E61" s="2">
        <v>1</v>
      </c>
      <c r="F61" s="2">
        <v>1</v>
      </c>
      <c r="G61" s="2">
        <v>23</v>
      </c>
      <c r="H61" s="2">
        <v>2</v>
      </c>
      <c r="I61" s="2" t="s">
        <v>6</v>
      </c>
      <c r="J61" s="2">
        <v>87.53</v>
      </c>
    </row>
    <row r="62" spans="1:10" x14ac:dyDescent="0.25">
      <c r="A62" s="2">
        <v>60</v>
      </c>
      <c r="B62" s="2">
        <v>6</v>
      </c>
      <c r="C62" s="2">
        <v>52</v>
      </c>
      <c r="D62" s="2">
        <v>3</v>
      </c>
      <c r="E62" s="2">
        <v>2</v>
      </c>
      <c r="F62" s="2">
        <v>2</v>
      </c>
      <c r="G62" s="2">
        <v>33</v>
      </c>
      <c r="H62" s="2">
        <v>4</v>
      </c>
      <c r="I62" s="2" t="s">
        <v>5</v>
      </c>
      <c r="J62" s="2">
        <v>90</v>
      </c>
    </row>
    <row r="63" spans="1:10" x14ac:dyDescent="0.25">
      <c r="A63" s="2">
        <v>61</v>
      </c>
      <c r="B63" s="2">
        <v>7</v>
      </c>
      <c r="C63" s="2">
        <v>24</v>
      </c>
      <c r="D63" s="2">
        <v>3</v>
      </c>
      <c r="E63" s="2">
        <v>2</v>
      </c>
      <c r="F63" s="2">
        <v>1</v>
      </c>
      <c r="G63" s="2">
        <v>21</v>
      </c>
      <c r="H63" s="2">
        <v>4</v>
      </c>
      <c r="I63" s="2" t="s">
        <v>6</v>
      </c>
      <c r="J63" s="2">
        <v>82.02</v>
      </c>
    </row>
    <row r="64" spans="1:10" x14ac:dyDescent="0.25">
      <c r="A64" s="2">
        <v>62</v>
      </c>
      <c r="B64" s="2">
        <v>5</v>
      </c>
      <c r="C64" s="2">
        <v>22</v>
      </c>
      <c r="D64" s="2">
        <v>4</v>
      </c>
      <c r="E64" s="2">
        <v>1</v>
      </c>
      <c r="F64" s="2">
        <v>1</v>
      </c>
      <c r="G64" s="2">
        <v>26</v>
      </c>
      <c r="H64" s="2">
        <v>3</v>
      </c>
      <c r="I64" s="2" t="s">
        <v>5</v>
      </c>
      <c r="J64" s="2">
        <v>67.180000000000007</v>
      </c>
    </row>
    <row r="65" spans="1:10" x14ac:dyDescent="0.25">
      <c r="A65" s="2">
        <v>63</v>
      </c>
      <c r="B65" s="2">
        <v>4</v>
      </c>
      <c r="C65" s="2">
        <v>20</v>
      </c>
      <c r="D65" s="2">
        <v>4</v>
      </c>
      <c r="E65" s="2">
        <v>2</v>
      </c>
      <c r="F65" s="2">
        <v>2</v>
      </c>
      <c r="G65" s="2">
        <v>21</v>
      </c>
      <c r="H65" s="2">
        <v>2</v>
      </c>
      <c r="I65" s="2" t="s">
        <v>5</v>
      </c>
      <c r="J65" s="2">
        <v>65.13</v>
      </c>
    </row>
    <row r="66" spans="1:10" x14ac:dyDescent="0.25">
      <c r="A66" s="2">
        <v>64</v>
      </c>
      <c r="B66" s="2">
        <v>5</v>
      </c>
      <c r="C66" s="2">
        <v>15</v>
      </c>
      <c r="D66" s="2">
        <v>4</v>
      </c>
      <c r="E66" s="2">
        <v>2</v>
      </c>
      <c r="F66" s="2">
        <v>1</v>
      </c>
      <c r="G66" s="2">
        <v>23</v>
      </c>
      <c r="H66" s="2">
        <v>2</v>
      </c>
      <c r="I66" s="2" t="s">
        <v>5</v>
      </c>
      <c r="J66" s="2">
        <v>75.34</v>
      </c>
    </row>
    <row r="67" spans="1:10" x14ac:dyDescent="0.25">
      <c r="A67" s="2">
        <v>65</v>
      </c>
      <c r="B67" s="2">
        <v>6</v>
      </c>
      <c r="C67" s="2">
        <v>8</v>
      </c>
      <c r="D67" s="2">
        <v>4</v>
      </c>
      <c r="E67" s="2">
        <v>2</v>
      </c>
      <c r="F67" s="2">
        <v>2</v>
      </c>
      <c r="G67" s="2">
        <v>21</v>
      </c>
      <c r="H67" s="2">
        <v>2</v>
      </c>
      <c r="I67" s="2" t="s">
        <v>5</v>
      </c>
      <c r="J67" s="2">
        <v>74.099999999999994</v>
      </c>
    </row>
    <row r="68" spans="1:10" x14ac:dyDescent="0.25">
      <c r="A68" s="2">
        <v>66</v>
      </c>
      <c r="B68" s="2">
        <v>6</v>
      </c>
      <c r="C68" s="2">
        <v>20</v>
      </c>
      <c r="D68" s="2">
        <v>4</v>
      </c>
      <c r="E68" s="2">
        <v>1</v>
      </c>
      <c r="F68" s="2">
        <v>1</v>
      </c>
      <c r="G68" s="2">
        <v>22</v>
      </c>
      <c r="H68" s="2">
        <v>2</v>
      </c>
      <c r="I68" s="2" t="s">
        <v>5</v>
      </c>
      <c r="J68" s="2">
        <v>65.010000000000005</v>
      </c>
    </row>
    <row r="69" spans="1:10" x14ac:dyDescent="0.25">
      <c r="A69" s="2">
        <v>67</v>
      </c>
      <c r="B69" s="2">
        <v>7</v>
      </c>
      <c r="C69" s="2">
        <v>40</v>
      </c>
      <c r="D69" s="2">
        <v>3</v>
      </c>
      <c r="E69" s="2">
        <v>2</v>
      </c>
      <c r="F69" s="2">
        <v>1</v>
      </c>
      <c r="G69" s="2">
        <v>29</v>
      </c>
      <c r="H69" s="2">
        <v>4</v>
      </c>
      <c r="I69" s="2" t="s">
        <v>5</v>
      </c>
      <c r="J69" s="2">
        <v>46.28</v>
      </c>
    </row>
    <row r="70" spans="1:10" x14ac:dyDescent="0.25">
      <c r="A70" s="2">
        <v>68</v>
      </c>
      <c r="B70" s="2">
        <v>7</v>
      </c>
      <c r="C70" s="2">
        <v>50</v>
      </c>
      <c r="D70" s="2">
        <v>4</v>
      </c>
      <c r="E70" s="2">
        <v>1</v>
      </c>
      <c r="F70" s="2">
        <v>1</v>
      </c>
      <c r="G70" s="2">
        <v>49</v>
      </c>
      <c r="H70" s="2">
        <v>2</v>
      </c>
      <c r="I70" s="2" t="s">
        <v>5</v>
      </c>
      <c r="J70" s="2">
        <v>65.77</v>
      </c>
    </row>
    <row r="71" spans="1:10" x14ac:dyDescent="0.25">
      <c r="A71" s="2">
        <v>69</v>
      </c>
      <c r="B71" s="2">
        <v>3</v>
      </c>
      <c r="C71" s="2">
        <v>30</v>
      </c>
      <c r="D71" s="2">
        <v>2</v>
      </c>
      <c r="E71" s="2">
        <v>2</v>
      </c>
      <c r="F71" s="2">
        <v>2</v>
      </c>
      <c r="G71" s="2">
        <v>21</v>
      </c>
      <c r="H71" s="2">
        <v>2</v>
      </c>
      <c r="I71" s="2" t="s">
        <v>6</v>
      </c>
      <c r="J71" s="2">
        <v>79.05</v>
      </c>
    </row>
    <row r="72" spans="1:10" x14ac:dyDescent="0.25">
      <c r="A72" s="2">
        <v>70</v>
      </c>
      <c r="B72" s="2">
        <v>4</v>
      </c>
      <c r="C72" s="2">
        <v>3</v>
      </c>
      <c r="D72" s="2">
        <v>3</v>
      </c>
      <c r="E72" s="2">
        <v>2</v>
      </c>
      <c r="F72" s="2">
        <v>1</v>
      </c>
      <c r="G72" s="2">
        <v>20</v>
      </c>
      <c r="H72" s="2">
        <v>2</v>
      </c>
      <c r="I72" s="2" t="s">
        <v>5</v>
      </c>
      <c r="J72" s="2">
        <v>79.81</v>
      </c>
    </row>
    <row r="73" spans="1:10" x14ac:dyDescent="0.25">
      <c r="A73" s="2">
        <v>71</v>
      </c>
      <c r="B73" s="2">
        <v>6</v>
      </c>
      <c r="C73" s="2">
        <v>10</v>
      </c>
      <c r="D73" s="2">
        <v>3</v>
      </c>
      <c r="E73" s="2">
        <v>2</v>
      </c>
      <c r="F73" s="2">
        <v>1</v>
      </c>
      <c r="G73" s="2">
        <v>20</v>
      </c>
      <c r="H73" s="2">
        <v>4</v>
      </c>
      <c r="I73" s="2" t="s">
        <v>5</v>
      </c>
      <c r="J73" s="2">
        <v>61.67</v>
      </c>
    </row>
    <row r="74" spans="1:10" x14ac:dyDescent="0.25">
      <c r="A74" s="2">
        <v>72</v>
      </c>
      <c r="B74" s="2">
        <v>4</v>
      </c>
      <c r="C74" s="2">
        <v>20</v>
      </c>
      <c r="D74" s="2">
        <v>3</v>
      </c>
      <c r="E74" s="2">
        <v>2</v>
      </c>
      <c r="F74" s="2">
        <v>2</v>
      </c>
      <c r="G74" s="2">
        <v>20</v>
      </c>
      <c r="H74" s="2">
        <v>2</v>
      </c>
      <c r="I74" s="2" t="s">
        <v>5</v>
      </c>
      <c r="J74" s="2">
        <v>62.7</v>
      </c>
    </row>
    <row r="75" spans="1:10" x14ac:dyDescent="0.25">
      <c r="A75" s="2">
        <v>73</v>
      </c>
      <c r="B75" s="2">
        <v>6</v>
      </c>
      <c r="C75" s="2">
        <v>40</v>
      </c>
      <c r="D75" s="2">
        <v>5</v>
      </c>
      <c r="E75" s="2">
        <v>1</v>
      </c>
      <c r="F75" s="2">
        <v>1</v>
      </c>
      <c r="G75" s="2">
        <v>24</v>
      </c>
      <c r="H75" s="2">
        <v>2</v>
      </c>
      <c r="I75" s="2" t="s">
        <v>6</v>
      </c>
      <c r="J75" s="2">
        <v>95.01</v>
      </c>
    </row>
    <row r="76" spans="1:10" x14ac:dyDescent="0.25">
      <c r="A76" s="2">
        <v>74</v>
      </c>
      <c r="B76" s="2">
        <v>6</v>
      </c>
      <c r="C76" s="2">
        <v>28</v>
      </c>
      <c r="D76" s="2">
        <v>3</v>
      </c>
      <c r="E76" s="2">
        <v>1</v>
      </c>
      <c r="F76" s="2">
        <v>1</v>
      </c>
      <c r="G76" s="2">
        <v>24</v>
      </c>
      <c r="H76" s="2">
        <v>4</v>
      </c>
      <c r="I76" s="2" t="s">
        <v>6</v>
      </c>
      <c r="J76" s="2">
        <v>87.36</v>
      </c>
    </row>
    <row r="77" spans="1:10" x14ac:dyDescent="0.25">
      <c r="A77" s="2">
        <v>75</v>
      </c>
      <c r="B77" s="2">
        <v>5</v>
      </c>
      <c r="C77" s="2">
        <v>15</v>
      </c>
      <c r="D77" s="2">
        <v>4</v>
      </c>
      <c r="E77" s="2">
        <v>1</v>
      </c>
      <c r="F77" s="2">
        <v>1</v>
      </c>
      <c r="G77" s="2">
        <v>22</v>
      </c>
      <c r="H77" s="2">
        <v>2</v>
      </c>
      <c r="I77" s="2" t="s">
        <v>5</v>
      </c>
      <c r="J77" s="2">
        <v>78.14</v>
      </c>
    </row>
    <row r="78" spans="1:10" x14ac:dyDescent="0.25">
      <c r="A78" s="2">
        <v>76</v>
      </c>
      <c r="B78" s="2">
        <v>6</v>
      </c>
      <c r="C78" s="2">
        <v>10</v>
      </c>
      <c r="D78" s="2">
        <v>3</v>
      </c>
      <c r="E78" s="2">
        <v>2</v>
      </c>
      <c r="F78" s="2">
        <v>1</v>
      </c>
      <c r="G78" s="2">
        <v>30</v>
      </c>
      <c r="H78" s="2">
        <v>4</v>
      </c>
      <c r="I78" s="2" t="s">
        <v>5</v>
      </c>
      <c r="J78" s="2">
        <v>79.13</v>
      </c>
    </row>
    <row r="79" spans="1:10" x14ac:dyDescent="0.25">
      <c r="A79" s="2">
        <v>77</v>
      </c>
      <c r="B79" s="2">
        <v>6</v>
      </c>
      <c r="C79" s="2">
        <v>4</v>
      </c>
      <c r="D79" s="2">
        <v>4</v>
      </c>
      <c r="E79" s="2">
        <v>2</v>
      </c>
      <c r="F79" s="2">
        <v>1</v>
      </c>
      <c r="G79" s="2">
        <v>27</v>
      </c>
      <c r="H79" s="2">
        <v>2</v>
      </c>
      <c r="I79" s="2" t="s">
        <v>5</v>
      </c>
      <c r="J79" s="2">
        <v>60.52</v>
      </c>
    </row>
    <row r="80" spans="1:10" x14ac:dyDescent="0.25">
      <c r="A80" s="2">
        <v>78</v>
      </c>
      <c r="B80" s="2">
        <v>5</v>
      </c>
      <c r="C80" s="2">
        <v>8</v>
      </c>
      <c r="D80" s="2">
        <v>3</v>
      </c>
      <c r="E80" s="2">
        <v>2</v>
      </c>
      <c r="F80" s="2">
        <v>1</v>
      </c>
      <c r="G80" s="2">
        <v>26</v>
      </c>
      <c r="H80" s="2">
        <v>2</v>
      </c>
      <c r="I80" s="2" t="s">
        <v>5</v>
      </c>
      <c r="J80" s="2">
        <v>69.180000000000007</v>
      </c>
    </row>
    <row r="81" spans="1:10" x14ac:dyDescent="0.25">
      <c r="A81" s="2">
        <v>79</v>
      </c>
      <c r="B81" s="2">
        <v>6</v>
      </c>
      <c r="C81" s="2">
        <v>50</v>
      </c>
      <c r="D81" s="2">
        <v>4</v>
      </c>
      <c r="E81" s="2">
        <v>1</v>
      </c>
      <c r="F81" s="2">
        <v>1</v>
      </c>
      <c r="G81" s="2">
        <v>23</v>
      </c>
      <c r="H81" s="2">
        <v>4</v>
      </c>
      <c r="I81" s="2" t="s">
        <v>5</v>
      </c>
      <c r="J81" s="2">
        <v>70.430000000000007</v>
      </c>
    </row>
    <row r="82" spans="1:10" x14ac:dyDescent="0.25">
      <c r="A82" s="2">
        <v>80</v>
      </c>
      <c r="B82" s="2">
        <v>6</v>
      </c>
      <c r="C82" s="2">
        <v>30</v>
      </c>
      <c r="D82" s="2">
        <v>3</v>
      </c>
      <c r="E82" s="2">
        <v>1</v>
      </c>
      <c r="F82" s="2">
        <v>1</v>
      </c>
      <c r="G82" s="2">
        <v>21</v>
      </c>
      <c r="H82" s="2">
        <v>4</v>
      </c>
      <c r="I82" s="2" t="s">
        <v>5</v>
      </c>
      <c r="J82" s="2">
        <v>82.49</v>
      </c>
    </row>
    <row r="83" spans="1:10" x14ac:dyDescent="0.25">
      <c r="A83" s="2">
        <v>81</v>
      </c>
      <c r="B83" s="2">
        <v>6</v>
      </c>
      <c r="C83" s="2">
        <v>24</v>
      </c>
      <c r="D83" s="2">
        <v>3</v>
      </c>
      <c r="E83" s="2">
        <v>2</v>
      </c>
      <c r="F83" s="2">
        <v>1</v>
      </c>
      <c r="G83" s="2">
        <v>21</v>
      </c>
      <c r="H83" s="2">
        <v>2</v>
      </c>
      <c r="I83" s="2" t="s">
        <v>5</v>
      </c>
      <c r="J83" s="2">
        <v>78.599999999999994</v>
      </c>
    </row>
    <row r="84" spans="1:10" x14ac:dyDescent="0.25">
      <c r="A84" s="2">
        <v>82</v>
      </c>
      <c r="B84" s="2">
        <v>4</v>
      </c>
      <c r="C84" s="2">
        <v>50</v>
      </c>
      <c r="D84" s="2">
        <v>3</v>
      </c>
      <c r="E84" s="2">
        <v>2</v>
      </c>
      <c r="F84" s="2">
        <v>1</v>
      </c>
      <c r="G84" s="2">
        <v>21</v>
      </c>
      <c r="H84" s="2">
        <v>4</v>
      </c>
      <c r="I84" s="2" t="s">
        <v>5</v>
      </c>
      <c r="J84" s="2">
        <v>74.45</v>
      </c>
    </row>
    <row r="85" spans="1:10" x14ac:dyDescent="0.25">
      <c r="A85" s="2">
        <v>83</v>
      </c>
      <c r="B85" s="2">
        <v>4</v>
      </c>
      <c r="C85" s="2">
        <v>25</v>
      </c>
      <c r="D85" s="2">
        <v>4</v>
      </c>
      <c r="E85" s="2">
        <v>1</v>
      </c>
      <c r="F85" s="2">
        <v>1</v>
      </c>
      <c r="G85" s="2">
        <v>23</v>
      </c>
      <c r="H85" s="2">
        <v>4</v>
      </c>
      <c r="I85" s="2" t="s">
        <v>5</v>
      </c>
      <c r="J85" s="2">
        <v>67.150000000000006</v>
      </c>
    </row>
    <row r="86" spans="1:10" x14ac:dyDescent="0.25">
      <c r="A86" s="2">
        <v>84</v>
      </c>
      <c r="B86" s="2">
        <v>5</v>
      </c>
      <c r="C86" s="2">
        <v>5</v>
      </c>
      <c r="D86" s="2">
        <v>3</v>
      </c>
      <c r="E86" s="2">
        <v>2</v>
      </c>
      <c r="F86" s="2">
        <v>2</v>
      </c>
      <c r="G86" s="2">
        <v>22</v>
      </c>
      <c r="H86" s="2">
        <v>2</v>
      </c>
      <c r="I86" s="2" t="s">
        <v>5</v>
      </c>
      <c r="J86" s="2">
        <v>74.209999999999994</v>
      </c>
    </row>
    <row r="87" spans="1:10" x14ac:dyDescent="0.25">
      <c r="A87" s="2">
        <v>85</v>
      </c>
      <c r="B87" s="2">
        <v>5</v>
      </c>
      <c r="C87" s="2">
        <v>15</v>
      </c>
      <c r="D87" s="2">
        <v>3</v>
      </c>
      <c r="E87" s="2">
        <v>1</v>
      </c>
      <c r="F87" s="2">
        <v>2</v>
      </c>
      <c r="G87" s="2">
        <v>22</v>
      </c>
      <c r="H87" s="2">
        <v>4</v>
      </c>
      <c r="I87" s="2" t="s">
        <v>5</v>
      </c>
      <c r="J87" s="2">
        <v>75.02</v>
      </c>
    </row>
    <row r="88" spans="1:10" x14ac:dyDescent="0.25">
      <c r="A88" s="2">
        <v>86</v>
      </c>
      <c r="B88" s="2">
        <v>3</v>
      </c>
      <c r="C88" s="2">
        <v>10</v>
      </c>
      <c r="D88" s="2">
        <v>4</v>
      </c>
      <c r="E88" s="2">
        <v>2</v>
      </c>
      <c r="F88" s="2">
        <v>2</v>
      </c>
      <c r="G88" s="2">
        <v>27</v>
      </c>
      <c r="H88" s="2">
        <v>2</v>
      </c>
      <c r="I88" s="2" t="s">
        <v>6</v>
      </c>
      <c r="J88" s="2">
        <v>88.37</v>
      </c>
    </row>
    <row r="89" spans="1:10" x14ac:dyDescent="0.25">
      <c r="A89" s="2">
        <v>87</v>
      </c>
      <c r="B89" s="2">
        <v>5</v>
      </c>
      <c r="C89" s="2">
        <v>20</v>
      </c>
      <c r="D89" s="2">
        <v>2</v>
      </c>
      <c r="E89" s="2">
        <v>2</v>
      </c>
      <c r="F89" s="2">
        <v>2</v>
      </c>
      <c r="G89" s="2">
        <v>20</v>
      </c>
      <c r="H89" s="2">
        <v>6</v>
      </c>
      <c r="I89" s="2" t="s">
        <v>5</v>
      </c>
      <c r="J89" s="2">
        <v>88.41</v>
      </c>
    </row>
    <row r="90" spans="1:10" x14ac:dyDescent="0.25">
      <c r="A90" s="2">
        <v>88</v>
      </c>
      <c r="B90" s="2">
        <v>6</v>
      </c>
      <c r="C90" s="2">
        <v>27.5</v>
      </c>
      <c r="D90" s="2">
        <v>4</v>
      </c>
      <c r="E90" s="2">
        <v>2</v>
      </c>
      <c r="F90" s="2">
        <v>1</v>
      </c>
      <c r="G90" s="2">
        <v>23</v>
      </c>
      <c r="H90" s="2">
        <v>2</v>
      </c>
      <c r="I90" s="2" t="s">
        <v>5</v>
      </c>
      <c r="J90" s="2">
        <v>54.12</v>
      </c>
    </row>
    <row r="91" spans="1:10" x14ac:dyDescent="0.25">
      <c r="A91" s="2">
        <v>89</v>
      </c>
      <c r="B91" s="2">
        <v>7</v>
      </c>
      <c r="C91" s="2">
        <v>40</v>
      </c>
      <c r="D91" s="2">
        <v>3</v>
      </c>
      <c r="E91" s="2">
        <v>1</v>
      </c>
      <c r="F91" s="2">
        <v>1</v>
      </c>
      <c r="G91" s="2">
        <v>26</v>
      </c>
      <c r="H91" s="2">
        <v>4</v>
      </c>
      <c r="I91" s="2" t="s">
        <v>6</v>
      </c>
      <c r="J91" s="2">
        <v>59.73</v>
      </c>
    </row>
  </sheetData>
  <phoneticPr fontId="2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90"/>
  <sheetViews>
    <sheetView workbookViewId="0">
      <selection activeCell="Q5" sqref="Q5"/>
    </sheetView>
  </sheetViews>
  <sheetFormatPr defaultColWidth="11.42578125" defaultRowHeight="15" x14ac:dyDescent="0.25"/>
  <cols>
    <col min="2" max="2" width="4" customWidth="1"/>
    <col min="3" max="3" width="4.28515625" customWidth="1"/>
    <col min="4" max="4" width="4" customWidth="1"/>
    <col min="5" max="5" width="4.140625" customWidth="1"/>
    <col min="6" max="6" width="3.7109375" customWidth="1"/>
    <col min="7" max="7" width="3.85546875" customWidth="1"/>
    <col min="8" max="8" width="4.140625" customWidth="1"/>
    <col min="9" max="9" width="4.42578125" customWidth="1"/>
    <col min="10" max="10" width="5.85546875" customWidth="1"/>
    <col min="13" max="13" width="19.42578125" customWidth="1"/>
    <col min="14" max="14" width="12.42578125" customWidth="1"/>
  </cols>
  <sheetData>
    <row r="1" spans="1:14" x14ac:dyDescent="0.25">
      <c r="A1" s="2" t="s">
        <v>4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15</v>
      </c>
      <c r="J1" s="2" t="s">
        <v>14</v>
      </c>
      <c r="K1" s="8" t="s">
        <v>3</v>
      </c>
      <c r="L1" s="13"/>
    </row>
    <row r="2" spans="1:14" x14ac:dyDescent="0.25">
      <c r="A2" s="2">
        <v>67</v>
      </c>
      <c r="B2" s="2">
        <v>7</v>
      </c>
      <c r="C2" s="2">
        <v>40</v>
      </c>
      <c r="D2" s="2">
        <v>3</v>
      </c>
      <c r="E2" s="2">
        <v>2</v>
      </c>
      <c r="F2" s="2">
        <v>1</v>
      </c>
      <c r="G2" s="2">
        <v>29</v>
      </c>
      <c r="H2" s="2">
        <v>4</v>
      </c>
      <c r="I2" s="2" t="s">
        <v>5</v>
      </c>
      <c r="J2" s="2">
        <v>46.28</v>
      </c>
      <c r="K2">
        <f>NORMDIST(J2,$N$6,$N$7,FALSE)</f>
        <v>8.7636841022361916E-4</v>
      </c>
    </row>
    <row r="3" spans="1:14" x14ac:dyDescent="0.25">
      <c r="A3" s="2">
        <v>88</v>
      </c>
      <c r="B3" s="2">
        <v>6</v>
      </c>
      <c r="C3" s="2">
        <v>27.5</v>
      </c>
      <c r="D3" s="2">
        <v>4</v>
      </c>
      <c r="E3" s="2">
        <v>2</v>
      </c>
      <c r="F3" s="2">
        <v>1</v>
      </c>
      <c r="G3" s="2">
        <v>23</v>
      </c>
      <c r="H3" s="2">
        <v>2</v>
      </c>
      <c r="I3" s="2" t="s">
        <v>5</v>
      </c>
      <c r="J3" s="2">
        <v>54.12</v>
      </c>
      <c r="K3">
        <f t="shared" ref="K3:K66" si="0">NORMDIST(J3,$N$6,$N$7,FALSE)</f>
        <v>4.826706948877625E-3</v>
      </c>
    </row>
    <row r="4" spans="1:14" x14ac:dyDescent="0.25">
      <c r="A4" s="2">
        <v>49</v>
      </c>
      <c r="B4" s="2">
        <v>5</v>
      </c>
      <c r="C4" s="2">
        <v>3</v>
      </c>
      <c r="D4" s="2">
        <v>3</v>
      </c>
      <c r="E4" s="2">
        <v>2</v>
      </c>
      <c r="F4" s="2">
        <v>1</v>
      </c>
      <c r="G4" s="2">
        <v>21</v>
      </c>
      <c r="H4" s="2">
        <v>4</v>
      </c>
      <c r="I4" s="2" t="s">
        <v>5</v>
      </c>
      <c r="J4" s="2">
        <v>58.02</v>
      </c>
      <c r="K4">
        <f t="shared" si="0"/>
        <v>9.3022022710789794E-3</v>
      </c>
    </row>
    <row r="5" spans="1:14" x14ac:dyDescent="0.25">
      <c r="A5" s="2">
        <v>30</v>
      </c>
      <c r="B5" s="2">
        <v>6</v>
      </c>
      <c r="C5" s="2">
        <v>30</v>
      </c>
      <c r="D5" s="2">
        <v>3</v>
      </c>
      <c r="E5" s="2">
        <v>1</v>
      </c>
      <c r="F5" s="2">
        <v>1</v>
      </c>
      <c r="G5" s="2">
        <v>21</v>
      </c>
      <c r="H5" s="2">
        <v>4</v>
      </c>
      <c r="I5" s="2" t="s">
        <v>5</v>
      </c>
      <c r="J5" s="2">
        <v>58.38</v>
      </c>
      <c r="K5">
        <f t="shared" si="0"/>
        <v>9.819409412396566E-3</v>
      </c>
      <c r="M5" s="2" t="s">
        <v>41</v>
      </c>
      <c r="N5" s="2">
        <f>COUNT(J2:J90)</f>
        <v>89</v>
      </c>
    </row>
    <row r="6" spans="1:14" x14ac:dyDescent="0.25">
      <c r="A6" s="2">
        <v>38</v>
      </c>
      <c r="B6" s="2">
        <v>5</v>
      </c>
      <c r="C6" s="2">
        <v>15</v>
      </c>
      <c r="D6" s="2">
        <v>3</v>
      </c>
      <c r="E6" s="2">
        <v>2</v>
      </c>
      <c r="F6" s="2">
        <v>1</v>
      </c>
      <c r="G6" s="2">
        <v>22</v>
      </c>
      <c r="H6" s="2">
        <v>2</v>
      </c>
      <c r="I6" s="2" t="s">
        <v>5</v>
      </c>
      <c r="J6" s="2">
        <v>59.39</v>
      </c>
      <c r="K6">
        <f t="shared" si="0"/>
        <v>1.1362831564916891E-2</v>
      </c>
      <c r="M6" s="2" t="s">
        <v>42</v>
      </c>
      <c r="N6" s="9">
        <f>AVERAGE(J2:J90)</f>
        <v>76.063146067415744</v>
      </c>
    </row>
    <row r="7" spans="1:14" x14ac:dyDescent="0.25">
      <c r="A7" s="2">
        <v>89</v>
      </c>
      <c r="B7" s="2">
        <v>7</v>
      </c>
      <c r="C7" s="2">
        <v>40</v>
      </c>
      <c r="D7" s="2">
        <v>3</v>
      </c>
      <c r="E7" s="2">
        <v>1</v>
      </c>
      <c r="F7" s="2">
        <v>1</v>
      </c>
      <c r="G7" s="2">
        <v>26</v>
      </c>
      <c r="H7" s="2">
        <v>4</v>
      </c>
      <c r="I7" s="2" t="s">
        <v>6</v>
      </c>
      <c r="J7" s="2">
        <v>59.73</v>
      </c>
      <c r="K7">
        <f t="shared" si="0"/>
        <v>1.1912170316969908E-2</v>
      </c>
      <c r="M7" s="2" t="s">
        <v>43</v>
      </c>
      <c r="N7" s="9">
        <f>STDEV(J2:J90)</f>
        <v>10.901650270768517</v>
      </c>
    </row>
    <row r="8" spans="1:14" x14ac:dyDescent="0.25">
      <c r="A8" s="2">
        <v>77</v>
      </c>
      <c r="B8" s="2">
        <v>6</v>
      </c>
      <c r="C8" s="2">
        <v>4</v>
      </c>
      <c r="D8" s="2">
        <v>4</v>
      </c>
      <c r="E8" s="2">
        <v>2</v>
      </c>
      <c r="F8" s="2">
        <v>1</v>
      </c>
      <c r="G8" s="2">
        <v>27</v>
      </c>
      <c r="H8" s="2">
        <v>2</v>
      </c>
      <c r="I8" s="2" t="s">
        <v>5</v>
      </c>
      <c r="J8" s="2">
        <v>60.52</v>
      </c>
      <c r="K8">
        <f t="shared" si="0"/>
        <v>1.3243482941524281E-2</v>
      </c>
      <c r="M8" s="2" t="s">
        <v>44</v>
      </c>
      <c r="N8" s="2">
        <f>N5-1</f>
        <v>88</v>
      </c>
    </row>
    <row r="9" spans="1:14" x14ac:dyDescent="0.25">
      <c r="A9" s="2">
        <v>44</v>
      </c>
      <c r="B9" s="2">
        <v>6</v>
      </c>
      <c r="C9" s="2">
        <v>15</v>
      </c>
      <c r="D9" s="2">
        <v>3</v>
      </c>
      <c r="E9" s="2">
        <v>2</v>
      </c>
      <c r="F9" s="2">
        <v>1</v>
      </c>
      <c r="G9" s="2">
        <v>22</v>
      </c>
      <c r="H9" s="2">
        <v>2</v>
      </c>
      <c r="I9" s="2" t="s">
        <v>6</v>
      </c>
      <c r="J9" s="2">
        <v>60.79</v>
      </c>
      <c r="K9">
        <f t="shared" si="0"/>
        <v>1.3715280056977724E-2</v>
      </c>
      <c r="M9" s="2" t="s">
        <v>45</v>
      </c>
      <c r="N9" s="10">
        <v>0.99</v>
      </c>
    </row>
    <row r="10" spans="1:14" x14ac:dyDescent="0.25">
      <c r="A10" s="2">
        <v>71</v>
      </c>
      <c r="B10" s="2">
        <v>6</v>
      </c>
      <c r="C10" s="2">
        <v>10</v>
      </c>
      <c r="D10" s="2">
        <v>3</v>
      </c>
      <c r="E10" s="2">
        <v>2</v>
      </c>
      <c r="F10" s="2">
        <v>1</v>
      </c>
      <c r="G10" s="2">
        <v>20</v>
      </c>
      <c r="H10" s="2">
        <v>4</v>
      </c>
      <c r="I10" s="2" t="s">
        <v>5</v>
      </c>
      <c r="J10" s="2">
        <v>61.67</v>
      </c>
      <c r="K10">
        <f t="shared" si="0"/>
        <v>1.5307504402304443E-2</v>
      </c>
      <c r="M10" s="2" t="s">
        <v>46</v>
      </c>
      <c r="N10" s="10">
        <v>0.01</v>
      </c>
    </row>
    <row r="11" spans="1:14" x14ac:dyDescent="0.25">
      <c r="A11" s="2">
        <v>55</v>
      </c>
      <c r="B11" s="2">
        <v>6</v>
      </c>
      <c r="C11" s="2">
        <v>10</v>
      </c>
      <c r="D11" s="2">
        <v>4</v>
      </c>
      <c r="E11" s="2">
        <v>2</v>
      </c>
      <c r="F11" s="2">
        <v>1</v>
      </c>
      <c r="G11" s="2">
        <v>22</v>
      </c>
      <c r="H11" s="2">
        <v>2</v>
      </c>
      <c r="I11" s="2" t="s">
        <v>5</v>
      </c>
      <c r="J11" s="2">
        <v>61.92</v>
      </c>
      <c r="K11">
        <f t="shared" si="0"/>
        <v>1.5773907260681629E-2</v>
      </c>
      <c r="M11" s="2" t="s">
        <v>47</v>
      </c>
      <c r="N11" s="9">
        <f>TINV(N10,N8)</f>
        <v>2.6328580384776465</v>
      </c>
    </row>
    <row r="12" spans="1:14" x14ac:dyDescent="0.25">
      <c r="A12" s="2">
        <v>43</v>
      </c>
      <c r="B12" s="2">
        <v>6</v>
      </c>
      <c r="C12" s="2">
        <v>20</v>
      </c>
      <c r="D12" s="2">
        <v>4</v>
      </c>
      <c r="E12" s="2">
        <v>1</v>
      </c>
      <c r="F12" s="2">
        <v>2</v>
      </c>
      <c r="G12" s="2">
        <v>24</v>
      </c>
      <c r="H12" s="2">
        <v>4</v>
      </c>
      <c r="I12" s="2" t="s">
        <v>6</v>
      </c>
      <c r="J12" s="2">
        <v>61.94</v>
      </c>
      <c r="K12">
        <f t="shared" si="0"/>
        <v>1.581146852478988E-2</v>
      </c>
      <c r="M12" s="2" t="s">
        <v>48</v>
      </c>
      <c r="N12" s="11">
        <f>N7/SQRT(N5)</f>
        <v>1.1555726175585388</v>
      </c>
    </row>
    <row r="13" spans="1:14" x14ac:dyDescent="0.25">
      <c r="A13" s="2">
        <v>51</v>
      </c>
      <c r="B13" s="2">
        <v>6</v>
      </c>
      <c r="C13" s="2">
        <v>5</v>
      </c>
      <c r="D13" s="2">
        <v>4</v>
      </c>
      <c r="E13" s="2">
        <v>2</v>
      </c>
      <c r="F13" s="2">
        <v>2</v>
      </c>
      <c r="G13" s="2">
        <v>21</v>
      </c>
      <c r="H13" s="2">
        <v>4</v>
      </c>
      <c r="I13" s="2" t="s">
        <v>5</v>
      </c>
      <c r="J13" s="2">
        <v>62.08</v>
      </c>
      <c r="K13">
        <f t="shared" si="0"/>
        <v>1.6075398698993555E-2</v>
      </c>
    </row>
    <row r="14" spans="1:14" x14ac:dyDescent="0.25">
      <c r="A14" s="2">
        <v>37</v>
      </c>
      <c r="B14" s="2">
        <v>7</v>
      </c>
      <c r="C14" s="2">
        <v>60</v>
      </c>
      <c r="D14" s="2">
        <v>3</v>
      </c>
      <c r="E14" s="2">
        <v>2</v>
      </c>
      <c r="F14" s="2">
        <v>1</v>
      </c>
      <c r="G14" s="2">
        <v>21</v>
      </c>
      <c r="H14" s="2">
        <v>4</v>
      </c>
      <c r="I14" s="2" t="s">
        <v>6</v>
      </c>
      <c r="J14" s="2">
        <v>62.24</v>
      </c>
      <c r="K14">
        <f t="shared" si="0"/>
        <v>1.6379124111170259E-2</v>
      </c>
      <c r="M14" s="2" t="s">
        <v>49</v>
      </c>
      <c r="N14" s="9">
        <f>N6-N11*N12</f>
        <v>73.020687412232093</v>
      </c>
    </row>
    <row r="15" spans="1:14" x14ac:dyDescent="0.25">
      <c r="A15" s="2">
        <v>72</v>
      </c>
      <c r="B15" s="2">
        <v>4</v>
      </c>
      <c r="C15" s="2">
        <v>20</v>
      </c>
      <c r="D15" s="2">
        <v>3</v>
      </c>
      <c r="E15" s="2">
        <v>2</v>
      </c>
      <c r="F15" s="2">
        <v>2</v>
      </c>
      <c r="G15" s="2">
        <v>20</v>
      </c>
      <c r="H15" s="2">
        <v>2</v>
      </c>
      <c r="I15" s="2" t="s">
        <v>5</v>
      </c>
      <c r="J15" s="2">
        <v>62.7</v>
      </c>
      <c r="K15">
        <f t="shared" si="0"/>
        <v>1.7263952121699764E-2</v>
      </c>
      <c r="M15" s="2" t="s">
        <v>50</v>
      </c>
      <c r="N15" s="9">
        <f>N6+N11*N12</f>
        <v>79.105604722599395</v>
      </c>
    </row>
    <row r="16" spans="1:14" x14ac:dyDescent="0.25">
      <c r="A16" s="2">
        <v>13</v>
      </c>
      <c r="B16" s="2">
        <v>4</v>
      </c>
      <c r="C16" s="2">
        <v>5</v>
      </c>
      <c r="D16" s="2">
        <v>3</v>
      </c>
      <c r="E16" s="2">
        <v>2</v>
      </c>
      <c r="F16" s="2">
        <v>1</v>
      </c>
      <c r="G16" s="2">
        <v>20</v>
      </c>
      <c r="H16" s="2">
        <v>2</v>
      </c>
      <c r="I16" s="2" t="s">
        <v>5</v>
      </c>
      <c r="J16" s="2">
        <v>62.84</v>
      </c>
      <c r="K16">
        <f t="shared" si="0"/>
        <v>1.7536420650866642E-2</v>
      </c>
    </row>
    <row r="17" spans="1:15" x14ac:dyDescent="0.25">
      <c r="A17" s="2">
        <v>50</v>
      </c>
      <c r="B17" s="2">
        <v>5</v>
      </c>
      <c r="C17" s="2">
        <v>15</v>
      </c>
      <c r="D17" s="2">
        <v>4</v>
      </c>
      <c r="E17" s="2">
        <v>1</v>
      </c>
      <c r="F17" s="2">
        <v>2</v>
      </c>
      <c r="G17" s="2">
        <v>22</v>
      </c>
      <c r="H17" s="2">
        <v>2</v>
      </c>
      <c r="I17" s="2" t="s">
        <v>5</v>
      </c>
      <c r="J17" s="2">
        <v>64.430000000000007</v>
      </c>
      <c r="K17">
        <f t="shared" si="0"/>
        <v>2.0708657410380162E-2</v>
      </c>
      <c r="M17" s="2" t="s">
        <v>51</v>
      </c>
      <c r="N17" s="2">
        <v>70</v>
      </c>
    </row>
    <row r="18" spans="1:15" x14ac:dyDescent="0.25">
      <c r="A18" s="2">
        <v>20</v>
      </c>
      <c r="B18" s="2">
        <v>5</v>
      </c>
      <c r="C18" s="2">
        <v>150</v>
      </c>
      <c r="D18" s="2">
        <v>3</v>
      </c>
      <c r="E18" s="2">
        <v>1</v>
      </c>
      <c r="F18" s="2">
        <v>1</v>
      </c>
      <c r="G18" s="2">
        <v>20</v>
      </c>
      <c r="H18" s="2">
        <v>2</v>
      </c>
      <c r="I18" s="2" t="s">
        <v>5</v>
      </c>
      <c r="J18" s="2">
        <v>64.53</v>
      </c>
      <c r="K18">
        <f t="shared" si="0"/>
        <v>2.0911478026400903E-2</v>
      </c>
    </row>
    <row r="19" spans="1:15" x14ac:dyDescent="0.25">
      <c r="A19" s="2">
        <v>66</v>
      </c>
      <c r="B19" s="2">
        <v>6</v>
      </c>
      <c r="C19" s="2">
        <v>20</v>
      </c>
      <c r="D19" s="2">
        <v>4</v>
      </c>
      <c r="E19" s="2">
        <v>1</v>
      </c>
      <c r="F19" s="2">
        <v>1</v>
      </c>
      <c r="G19" s="2">
        <v>22</v>
      </c>
      <c r="H19" s="2">
        <v>2</v>
      </c>
      <c r="I19" s="2" t="s">
        <v>5</v>
      </c>
      <c r="J19" s="2">
        <v>65.010000000000005</v>
      </c>
      <c r="K19">
        <f t="shared" si="0"/>
        <v>2.1887362520053251E-2</v>
      </c>
      <c r="M19" s="2" t="s">
        <v>52</v>
      </c>
      <c r="N19" s="9">
        <f>(N6-N17)/N12</f>
        <v>5.2468758564267368</v>
      </c>
    </row>
    <row r="20" spans="1:15" x14ac:dyDescent="0.25">
      <c r="A20" s="2">
        <v>63</v>
      </c>
      <c r="B20" s="2">
        <v>4</v>
      </c>
      <c r="C20" s="2">
        <v>20</v>
      </c>
      <c r="D20" s="2">
        <v>4</v>
      </c>
      <c r="E20" s="2">
        <v>2</v>
      </c>
      <c r="F20" s="2">
        <v>2</v>
      </c>
      <c r="G20" s="2">
        <v>21</v>
      </c>
      <c r="H20" s="2">
        <v>2</v>
      </c>
      <c r="I20" s="2" t="s">
        <v>5</v>
      </c>
      <c r="J20" s="2">
        <v>65.13</v>
      </c>
      <c r="K20">
        <f t="shared" si="0"/>
        <v>2.2131663227753243E-2</v>
      </c>
      <c r="M20" s="2" t="s">
        <v>0</v>
      </c>
      <c r="N20" s="12">
        <f>TDIST(N19,N8,1)</f>
        <v>5.2884015567130325E-7</v>
      </c>
    </row>
    <row r="21" spans="1:15" x14ac:dyDescent="0.25">
      <c r="A21" s="2">
        <v>52</v>
      </c>
      <c r="B21" s="2">
        <v>6</v>
      </c>
      <c r="C21" s="2">
        <v>23</v>
      </c>
      <c r="D21" s="2">
        <v>3</v>
      </c>
      <c r="E21" s="2">
        <v>2</v>
      </c>
      <c r="F21" s="2">
        <v>1</v>
      </c>
      <c r="G21" s="2">
        <v>20</v>
      </c>
      <c r="H21" s="2">
        <v>4</v>
      </c>
      <c r="I21" s="2" t="s">
        <v>5</v>
      </c>
      <c r="J21" s="2">
        <v>65.53</v>
      </c>
      <c r="K21">
        <f t="shared" si="0"/>
        <v>2.2945775975541313E-2</v>
      </c>
      <c r="M21" s="2" t="s">
        <v>1</v>
      </c>
      <c r="N21" s="12">
        <f>1-N20</f>
        <v>0.99999947115984433</v>
      </c>
      <c r="O21" s="2" t="s">
        <v>53</v>
      </c>
    </row>
    <row r="22" spans="1:15" x14ac:dyDescent="0.25">
      <c r="A22" s="2">
        <v>57</v>
      </c>
      <c r="B22" s="2">
        <v>6</v>
      </c>
      <c r="C22" s="2">
        <v>7.5</v>
      </c>
      <c r="D22" s="2">
        <v>4</v>
      </c>
      <c r="E22" s="2">
        <v>2</v>
      </c>
      <c r="F22" s="2">
        <v>1</v>
      </c>
      <c r="G22" s="2">
        <v>22</v>
      </c>
      <c r="H22" s="2">
        <v>2</v>
      </c>
      <c r="I22" s="2" t="s">
        <v>5</v>
      </c>
      <c r="J22" s="2">
        <v>65.63</v>
      </c>
      <c r="K22">
        <f t="shared" si="0"/>
        <v>2.3149070982282013E-2</v>
      </c>
    </row>
    <row r="23" spans="1:15" x14ac:dyDescent="0.25">
      <c r="A23" s="2">
        <v>68</v>
      </c>
      <c r="B23" s="2">
        <v>7</v>
      </c>
      <c r="C23" s="2">
        <v>50</v>
      </c>
      <c r="D23" s="2">
        <v>4</v>
      </c>
      <c r="E23" s="2">
        <v>1</v>
      </c>
      <c r="F23" s="2">
        <v>1</v>
      </c>
      <c r="G23" s="2">
        <v>49</v>
      </c>
      <c r="H23" s="2">
        <v>2</v>
      </c>
      <c r="I23" s="2" t="s">
        <v>5</v>
      </c>
      <c r="J23" s="2">
        <v>65.77</v>
      </c>
      <c r="K23">
        <f t="shared" si="0"/>
        <v>2.3433400732710021E-2</v>
      </c>
      <c r="M23" s="2" t="s">
        <v>2</v>
      </c>
      <c r="N23" s="2">
        <f>VAR(J2:J90)</f>
        <v>118.84597862614729</v>
      </c>
    </row>
    <row r="24" spans="1:15" x14ac:dyDescent="0.25">
      <c r="A24" s="2">
        <v>83</v>
      </c>
      <c r="B24" s="2">
        <v>4</v>
      </c>
      <c r="C24" s="2">
        <v>25</v>
      </c>
      <c r="D24" s="2">
        <v>4</v>
      </c>
      <c r="E24" s="2">
        <v>1</v>
      </c>
      <c r="F24" s="2">
        <v>1</v>
      </c>
      <c r="G24" s="2">
        <v>23</v>
      </c>
      <c r="H24" s="2">
        <v>4</v>
      </c>
      <c r="I24" s="2" t="s">
        <v>5</v>
      </c>
      <c r="J24" s="2">
        <v>67.150000000000006</v>
      </c>
      <c r="K24">
        <f t="shared" si="0"/>
        <v>2.6197681813710887E-2</v>
      </c>
    </row>
    <row r="25" spans="1:15" x14ac:dyDescent="0.25">
      <c r="A25" s="2">
        <v>62</v>
      </c>
      <c r="B25" s="2">
        <v>5</v>
      </c>
      <c r="C25" s="2">
        <v>22</v>
      </c>
      <c r="D25" s="2">
        <v>4</v>
      </c>
      <c r="E25" s="2">
        <v>1</v>
      </c>
      <c r="F25" s="2">
        <v>1</v>
      </c>
      <c r="G25" s="2">
        <v>26</v>
      </c>
      <c r="H25" s="2">
        <v>3</v>
      </c>
      <c r="I25" s="2" t="s">
        <v>5</v>
      </c>
      <c r="J25" s="2">
        <v>67.180000000000007</v>
      </c>
      <c r="K25">
        <f t="shared" si="0"/>
        <v>2.6256591538125752E-2</v>
      </c>
    </row>
    <row r="26" spans="1:15" x14ac:dyDescent="0.25">
      <c r="A26" s="2">
        <v>40</v>
      </c>
      <c r="B26" s="2">
        <v>5</v>
      </c>
      <c r="C26" s="2">
        <v>10</v>
      </c>
      <c r="D26" s="2">
        <v>3</v>
      </c>
      <c r="E26" s="2">
        <v>2</v>
      </c>
      <c r="F26" s="2">
        <v>1</v>
      </c>
      <c r="G26" s="2">
        <v>23</v>
      </c>
      <c r="H26" s="2">
        <v>4</v>
      </c>
      <c r="I26" s="2" t="s">
        <v>5</v>
      </c>
      <c r="J26" s="2">
        <v>67.739999999999995</v>
      </c>
      <c r="K26">
        <f t="shared" si="0"/>
        <v>2.7342846070853976E-2</v>
      </c>
    </row>
    <row r="27" spans="1:15" x14ac:dyDescent="0.25">
      <c r="A27" s="2">
        <v>29</v>
      </c>
      <c r="B27" s="2">
        <v>5</v>
      </c>
      <c r="C27" s="2">
        <v>70</v>
      </c>
      <c r="D27" s="2">
        <v>3</v>
      </c>
      <c r="E27" s="2">
        <v>2</v>
      </c>
      <c r="F27" s="2">
        <v>1</v>
      </c>
      <c r="G27" s="2">
        <v>22</v>
      </c>
      <c r="H27" s="2">
        <v>2</v>
      </c>
      <c r="I27" s="2" t="s">
        <v>5</v>
      </c>
      <c r="J27" s="2">
        <v>68.36</v>
      </c>
      <c r="K27">
        <f t="shared" si="0"/>
        <v>2.8510093865042805E-2</v>
      </c>
    </row>
    <row r="28" spans="1:15" x14ac:dyDescent="0.25">
      <c r="A28" s="2">
        <v>78</v>
      </c>
      <c r="B28" s="2">
        <v>5</v>
      </c>
      <c r="C28" s="2">
        <v>8</v>
      </c>
      <c r="D28" s="2">
        <v>3</v>
      </c>
      <c r="E28" s="2">
        <v>2</v>
      </c>
      <c r="F28" s="2">
        <v>1</v>
      </c>
      <c r="G28" s="2">
        <v>26</v>
      </c>
      <c r="H28" s="2">
        <v>2</v>
      </c>
      <c r="I28" s="2" t="s">
        <v>5</v>
      </c>
      <c r="J28" s="2">
        <v>69.180000000000007</v>
      </c>
      <c r="K28">
        <f t="shared" si="0"/>
        <v>2.9981442804620343E-2</v>
      </c>
    </row>
    <row r="29" spans="1:15" x14ac:dyDescent="0.25">
      <c r="A29" s="2">
        <v>79</v>
      </c>
      <c r="B29" s="2">
        <v>6</v>
      </c>
      <c r="C29" s="2">
        <v>50</v>
      </c>
      <c r="D29" s="2">
        <v>4</v>
      </c>
      <c r="E29" s="2">
        <v>1</v>
      </c>
      <c r="F29" s="2">
        <v>1</v>
      </c>
      <c r="G29" s="2">
        <v>23</v>
      </c>
      <c r="H29" s="2">
        <v>4</v>
      </c>
      <c r="I29" s="2" t="s">
        <v>5</v>
      </c>
      <c r="J29" s="2">
        <v>70.430000000000007</v>
      </c>
      <c r="K29">
        <f t="shared" si="0"/>
        <v>3.2021278623207847E-2</v>
      </c>
    </row>
    <row r="30" spans="1:15" x14ac:dyDescent="0.25">
      <c r="A30" s="2">
        <v>31</v>
      </c>
      <c r="B30" s="2">
        <v>6</v>
      </c>
      <c r="C30" s="2">
        <v>5</v>
      </c>
      <c r="D30" s="2">
        <v>3</v>
      </c>
      <c r="E30" s="2">
        <v>2</v>
      </c>
      <c r="F30" s="2">
        <v>2</v>
      </c>
      <c r="G30" s="2">
        <v>20</v>
      </c>
      <c r="H30" s="2">
        <v>2</v>
      </c>
      <c r="I30" s="2" t="s">
        <v>5</v>
      </c>
      <c r="J30" s="2">
        <v>70.75</v>
      </c>
      <c r="K30">
        <f t="shared" si="0"/>
        <v>3.2496663296677129E-2</v>
      </c>
    </row>
    <row r="31" spans="1:15" x14ac:dyDescent="0.25">
      <c r="A31" s="2">
        <v>11</v>
      </c>
      <c r="B31" s="2">
        <v>6</v>
      </c>
      <c r="C31" s="2">
        <v>150</v>
      </c>
      <c r="D31" s="2">
        <v>4</v>
      </c>
      <c r="E31" s="2">
        <v>1</v>
      </c>
      <c r="F31" s="2">
        <v>2</v>
      </c>
      <c r="G31" s="2">
        <v>21</v>
      </c>
      <c r="H31" s="2">
        <v>2</v>
      </c>
      <c r="I31" s="2" t="s">
        <v>5</v>
      </c>
      <c r="J31" s="2">
        <v>71.900000000000006</v>
      </c>
      <c r="K31">
        <f t="shared" si="0"/>
        <v>3.402125797972444E-2</v>
      </c>
    </row>
    <row r="32" spans="1:15" x14ac:dyDescent="0.25">
      <c r="A32" s="2">
        <v>54</v>
      </c>
      <c r="B32" s="2">
        <v>4</v>
      </c>
      <c r="C32" s="2">
        <v>7</v>
      </c>
      <c r="D32" s="2">
        <v>3</v>
      </c>
      <c r="E32" s="2">
        <v>2</v>
      </c>
      <c r="F32" s="2">
        <v>1</v>
      </c>
      <c r="G32" s="2">
        <v>23</v>
      </c>
      <c r="H32" s="2">
        <v>4</v>
      </c>
      <c r="I32" s="2" t="s">
        <v>6</v>
      </c>
      <c r="J32" s="2">
        <v>71.959999999999994</v>
      </c>
      <c r="K32">
        <f t="shared" si="0"/>
        <v>3.409232221190462E-2</v>
      </c>
    </row>
    <row r="33" spans="1:11" x14ac:dyDescent="0.25">
      <c r="A33" s="2">
        <v>18</v>
      </c>
      <c r="B33" s="2">
        <v>6</v>
      </c>
      <c r="C33" s="2">
        <v>15</v>
      </c>
      <c r="D33" s="2">
        <v>4</v>
      </c>
      <c r="E33" s="2">
        <v>2</v>
      </c>
      <c r="F33" s="2">
        <v>1</v>
      </c>
      <c r="G33" s="2">
        <v>24</v>
      </c>
      <c r="H33" s="2">
        <v>4</v>
      </c>
      <c r="I33" s="2" t="s">
        <v>5</v>
      </c>
      <c r="J33" s="2">
        <v>73.73</v>
      </c>
      <c r="K33">
        <f t="shared" si="0"/>
        <v>3.5766109392923358E-2</v>
      </c>
    </row>
    <row r="34" spans="1:11" x14ac:dyDescent="0.25">
      <c r="A34" s="2">
        <v>19</v>
      </c>
      <c r="B34" s="2">
        <v>4</v>
      </c>
      <c r="C34" s="2">
        <v>100</v>
      </c>
      <c r="D34" s="2">
        <v>3</v>
      </c>
      <c r="E34" s="2">
        <v>1</v>
      </c>
      <c r="F34" s="2">
        <v>1</v>
      </c>
      <c r="G34" s="2">
        <v>21</v>
      </c>
      <c r="H34" s="2">
        <v>2</v>
      </c>
      <c r="I34" s="2" t="s">
        <v>5</v>
      </c>
      <c r="J34" s="2">
        <v>73.83</v>
      </c>
      <c r="K34">
        <f t="shared" si="0"/>
        <v>3.5834885586161984E-2</v>
      </c>
    </row>
    <row r="35" spans="1:11" x14ac:dyDescent="0.25">
      <c r="A35" s="2">
        <v>65</v>
      </c>
      <c r="B35" s="2">
        <v>6</v>
      </c>
      <c r="C35" s="2">
        <v>8</v>
      </c>
      <c r="D35" s="2">
        <v>4</v>
      </c>
      <c r="E35" s="2">
        <v>2</v>
      </c>
      <c r="F35" s="2">
        <v>2</v>
      </c>
      <c r="G35" s="2">
        <v>21</v>
      </c>
      <c r="H35" s="2">
        <v>2</v>
      </c>
      <c r="I35" s="2" t="s">
        <v>5</v>
      </c>
      <c r="J35" s="2">
        <v>74.099999999999994</v>
      </c>
      <c r="K35">
        <f t="shared" si="0"/>
        <v>3.6006106375448613E-2</v>
      </c>
    </row>
    <row r="36" spans="1:11" x14ac:dyDescent="0.25">
      <c r="A36" s="2">
        <v>84</v>
      </c>
      <c r="B36" s="2">
        <v>5</v>
      </c>
      <c r="C36" s="2">
        <v>5</v>
      </c>
      <c r="D36" s="2">
        <v>3</v>
      </c>
      <c r="E36" s="2">
        <v>2</v>
      </c>
      <c r="F36" s="2">
        <v>2</v>
      </c>
      <c r="G36" s="2">
        <v>22</v>
      </c>
      <c r="H36" s="2">
        <v>2</v>
      </c>
      <c r="I36" s="2" t="s">
        <v>5</v>
      </c>
      <c r="J36" s="2">
        <v>74.209999999999994</v>
      </c>
      <c r="K36">
        <f t="shared" si="0"/>
        <v>3.6069753609494638E-2</v>
      </c>
    </row>
    <row r="37" spans="1:11" x14ac:dyDescent="0.25">
      <c r="A37" s="2">
        <v>82</v>
      </c>
      <c r="B37" s="2">
        <v>4</v>
      </c>
      <c r="C37" s="2">
        <v>50</v>
      </c>
      <c r="D37" s="2">
        <v>3</v>
      </c>
      <c r="E37" s="2">
        <v>2</v>
      </c>
      <c r="F37" s="2">
        <v>1</v>
      </c>
      <c r="G37" s="2">
        <v>21</v>
      </c>
      <c r="H37" s="2">
        <v>4</v>
      </c>
      <c r="I37" s="2" t="s">
        <v>5</v>
      </c>
      <c r="J37" s="2">
        <v>74.45</v>
      </c>
      <c r="K37">
        <f t="shared" si="0"/>
        <v>3.6196217144852612E-2</v>
      </c>
    </row>
    <row r="38" spans="1:11" x14ac:dyDescent="0.25">
      <c r="A38" s="2">
        <v>47</v>
      </c>
      <c r="B38" s="2">
        <v>5</v>
      </c>
      <c r="C38" s="2">
        <v>14</v>
      </c>
      <c r="D38" s="2">
        <v>4</v>
      </c>
      <c r="E38" s="2">
        <v>1</v>
      </c>
      <c r="F38" s="2">
        <v>2</v>
      </c>
      <c r="G38" s="2">
        <v>22</v>
      </c>
      <c r="H38" s="2">
        <v>4</v>
      </c>
      <c r="I38" s="2" t="s">
        <v>6</v>
      </c>
      <c r="J38" s="2">
        <v>74.489999999999995</v>
      </c>
      <c r="K38">
        <f t="shared" si="0"/>
        <v>3.6215630952471524E-2</v>
      </c>
    </row>
    <row r="39" spans="1:11" x14ac:dyDescent="0.25">
      <c r="A39" s="2">
        <v>85</v>
      </c>
      <c r="B39" s="2">
        <v>5</v>
      </c>
      <c r="C39" s="2">
        <v>15</v>
      </c>
      <c r="D39" s="2">
        <v>3</v>
      </c>
      <c r="E39" s="2">
        <v>1</v>
      </c>
      <c r="F39" s="2">
        <v>2</v>
      </c>
      <c r="G39" s="2">
        <v>22</v>
      </c>
      <c r="H39" s="2">
        <v>4</v>
      </c>
      <c r="I39" s="2" t="s">
        <v>5</v>
      </c>
      <c r="J39" s="2">
        <v>75.02</v>
      </c>
      <c r="K39">
        <f t="shared" si="0"/>
        <v>3.642752125074547E-2</v>
      </c>
    </row>
    <row r="40" spans="1:11" x14ac:dyDescent="0.25">
      <c r="A40" s="2">
        <v>42</v>
      </c>
      <c r="B40" s="2">
        <v>5</v>
      </c>
      <c r="C40" s="2">
        <v>14</v>
      </c>
      <c r="D40" s="2">
        <v>4</v>
      </c>
      <c r="E40" s="2">
        <v>1</v>
      </c>
      <c r="F40" s="2">
        <v>2</v>
      </c>
      <c r="G40" s="2">
        <v>22</v>
      </c>
      <c r="H40" s="2">
        <v>6</v>
      </c>
      <c r="I40" s="2" t="s">
        <v>5</v>
      </c>
      <c r="J40" s="2">
        <v>75.319999999999993</v>
      </c>
      <c r="K40">
        <f t="shared" si="0"/>
        <v>3.6509741451854053E-2</v>
      </c>
    </row>
    <row r="41" spans="1:11" x14ac:dyDescent="0.25">
      <c r="A41" s="2">
        <v>35</v>
      </c>
      <c r="B41" s="2">
        <v>6</v>
      </c>
      <c r="C41" s="2">
        <v>30</v>
      </c>
      <c r="D41" s="2">
        <v>3</v>
      </c>
      <c r="E41" s="2">
        <v>2</v>
      </c>
      <c r="F41" s="2">
        <v>1</v>
      </c>
      <c r="G41" s="2">
        <v>23</v>
      </c>
      <c r="H41" s="2">
        <v>2</v>
      </c>
      <c r="I41" s="2" t="s">
        <v>5</v>
      </c>
      <c r="J41" s="2">
        <v>75.34</v>
      </c>
      <c r="K41">
        <f t="shared" si="0"/>
        <v>3.6514246210865083E-2</v>
      </c>
    </row>
    <row r="42" spans="1:11" x14ac:dyDescent="0.25">
      <c r="A42" s="2">
        <v>64</v>
      </c>
      <c r="B42" s="2">
        <v>5</v>
      </c>
      <c r="C42" s="2">
        <v>15</v>
      </c>
      <c r="D42" s="2">
        <v>4</v>
      </c>
      <c r="E42" s="2">
        <v>2</v>
      </c>
      <c r="F42" s="2">
        <v>1</v>
      </c>
      <c r="G42" s="2">
        <v>23</v>
      </c>
      <c r="H42" s="2">
        <v>2</v>
      </c>
      <c r="I42" s="2" t="s">
        <v>5</v>
      </c>
      <c r="J42" s="2">
        <v>75.34</v>
      </c>
      <c r="K42">
        <f t="shared" si="0"/>
        <v>3.6514246210865083E-2</v>
      </c>
    </row>
    <row r="43" spans="1:11" x14ac:dyDescent="0.25">
      <c r="A43" s="2">
        <v>26</v>
      </c>
      <c r="B43" s="2">
        <v>5</v>
      </c>
      <c r="C43" s="2">
        <v>15</v>
      </c>
      <c r="D43" s="2">
        <v>3</v>
      </c>
      <c r="E43" s="2">
        <v>1</v>
      </c>
      <c r="F43" s="2">
        <v>1</v>
      </c>
      <c r="G43" s="2">
        <v>31</v>
      </c>
      <c r="H43" s="2">
        <v>4</v>
      </c>
      <c r="I43" s="2" t="s">
        <v>5</v>
      </c>
      <c r="J43" s="2">
        <v>75.89</v>
      </c>
      <c r="K43">
        <f t="shared" si="0"/>
        <v>3.6590053428604878E-2</v>
      </c>
    </row>
    <row r="44" spans="1:11" x14ac:dyDescent="0.25">
      <c r="A44" s="2">
        <v>53</v>
      </c>
      <c r="B44" s="2">
        <v>4</v>
      </c>
      <c r="C44" s="2">
        <v>20</v>
      </c>
      <c r="D44" s="2">
        <v>4</v>
      </c>
      <c r="E44" s="2">
        <v>2</v>
      </c>
      <c r="F44" s="2">
        <v>1</v>
      </c>
      <c r="G44" s="2">
        <v>21</v>
      </c>
      <c r="H44" s="2">
        <v>6</v>
      </c>
      <c r="I44" s="2" t="s">
        <v>5</v>
      </c>
      <c r="J44" s="2">
        <v>75.94</v>
      </c>
      <c r="K44">
        <f t="shared" si="0"/>
        <v>3.6592334044876058E-2</v>
      </c>
    </row>
    <row r="45" spans="1:11" x14ac:dyDescent="0.25">
      <c r="A45" s="2">
        <v>48</v>
      </c>
      <c r="B45" s="2">
        <v>5</v>
      </c>
      <c r="C45" s="2">
        <v>14</v>
      </c>
      <c r="D45" s="2">
        <v>4</v>
      </c>
      <c r="E45" s="2">
        <v>2</v>
      </c>
      <c r="F45" s="2">
        <v>1</v>
      </c>
      <c r="G45" s="2">
        <v>21</v>
      </c>
      <c r="H45" s="2">
        <v>2</v>
      </c>
      <c r="I45" s="2" t="s">
        <v>6</v>
      </c>
      <c r="J45" s="2">
        <v>75.959999999999994</v>
      </c>
      <c r="K45">
        <f t="shared" si="0"/>
        <v>3.6593030798465861E-2</v>
      </c>
    </row>
    <row r="46" spans="1:11" x14ac:dyDescent="0.25">
      <c r="A46" s="2">
        <v>22</v>
      </c>
      <c r="B46" s="2">
        <v>6</v>
      </c>
      <c r="C46" s="2">
        <v>10</v>
      </c>
      <c r="D46" s="2">
        <v>4</v>
      </c>
      <c r="E46" s="2">
        <v>1</v>
      </c>
      <c r="F46" s="2">
        <v>1</v>
      </c>
      <c r="G46" s="2">
        <v>21</v>
      </c>
      <c r="H46" s="2">
        <v>2</v>
      </c>
      <c r="I46" s="2" t="s">
        <v>5</v>
      </c>
      <c r="J46" s="2">
        <v>76.41</v>
      </c>
      <c r="K46">
        <f t="shared" si="0"/>
        <v>3.6576151057880063E-2</v>
      </c>
    </row>
    <row r="47" spans="1:11" x14ac:dyDescent="0.25">
      <c r="A47" s="2">
        <v>15</v>
      </c>
      <c r="B47" s="2">
        <v>5</v>
      </c>
      <c r="C47" s="2">
        <v>22</v>
      </c>
      <c r="D47" s="2">
        <v>3</v>
      </c>
      <c r="E47" s="2">
        <v>1</v>
      </c>
      <c r="F47" s="2">
        <v>1</v>
      </c>
      <c r="G47" s="2">
        <v>21</v>
      </c>
      <c r="H47" s="2">
        <v>4</v>
      </c>
      <c r="I47" s="2" t="s">
        <v>5</v>
      </c>
      <c r="J47" s="2">
        <v>76.650000000000006</v>
      </c>
      <c r="K47">
        <f t="shared" si="0"/>
        <v>3.6541684249506858E-2</v>
      </c>
    </row>
    <row r="48" spans="1:11" x14ac:dyDescent="0.25">
      <c r="A48" s="2">
        <v>23</v>
      </c>
      <c r="B48" s="2">
        <v>4</v>
      </c>
      <c r="C48" s="2">
        <v>10</v>
      </c>
      <c r="D48" s="2">
        <v>3</v>
      </c>
      <c r="E48" s="2">
        <v>1</v>
      </c>
      <c r="F48" s="2">
        <v>1</v>
      </c>
      <c r="G48" s="2">
        <v>28</v>
      </c>
      <c r="H48" s="2">
        <v>2</v>
      </c>
      <c r="I48" s="2" t="s">
        <v>5</v>
      </c>
      <c r="J48" s="2">
        <v>77.510000000000005</v>
      </c>
      <c r="K48">
        <f t="shared" si="0"/>
        <v>3.6273789466189629E-2</v>
      </c>
    </row>
    <row r="49" spans="1:11" x14ac:dyDescent="0.25">
      <c r="A49" s="2">
        <v>75</v>
      </c>
      <c r="B49" s="2">
        <v>5</v>
      </c>
      <c r="C49" s="2">
        <v>15</v>
      </c>
      <c r="D49" s="2">
        <v>4</v>
      </c>
      <c r="E49" s="2">
        <v>1</v>
      </c>
      <c r="F49" s="2">
        <v>1</v>
      </c>
      <c r="G49" s="2">
        <v>22</v>
      </c>
      <c r="H49" s="2">
        <v>2</v>
      </c>
      <c r="I49" s="2" t="s">
        <v>5</v>
      </c>
      <c r="J49" s="2">
        <v>78.14</v>
      </c>
      <c r="K49">
        <f t="shared" si="0"/>
        <v>3.5936585707149672E-2</v>
      </c>
    </row>
    <row r="50" spans="1:11" x14ac:dyDescent="0.25">
      <c r="A50" s="2">
        <v>81</v>
      </c>
      <c r="B50" s="2">
        <v>6</v>
      </c>
      <c r="C50" s="2">
        <v>24</v>
      </c>
      <c r="D50" s="2">
        <v>3</v>
      </c>
      <c r="E50" s="2">
        <v>2</v>
      </c>
      <c r="F50" s="2">
        <v>1</v>
      </c>
      <c r="G50" s="2">
        <v>21</v>
      </c>
      <c r="H50" s="2">
        <v>2</v>
      </c>
      <c r="I50" s="2" t="s">
        <v>5</v>
      </c>
      <c r="J50" s="2">
        <v>78.599999999999994</v>
      </c>
      <c r="K50">
        <f t="shared" si="0"/>
        <v>3.5617143111095831E-2</v>
      </c>
    </row>
    <row r="51" spans="1:11" x14ac:dyDescent="0.25">
      <c r="A51" s="2">
        <v>46</v>
      </c>
      <c r="B51" s="2">
        <v>5</v>
      </c>
      <c r="C51" s="2">
        <v>13</v>
      </c>
      <c r="D51" s="2">
        <v>3</v>
      </c>
      <c r="E51" s="2">
        <v>2</v>
      </c>
      <c r="F51" s="2">
        <v>2</v>
      </c>
      <c r="G51" s="2">
        <v>20</v>
      </c>
      <c r="H51" s="2">
        <v>2</v>
      </c>
      <c r="I51" s="2" t="s">
        <v>5</v>
      </c>
      <c r="J51" s="2">
        <v>78.89</v>
      </c>
      <c r="K51">
        <f t="shared" si="0"/>
        <v>3.5384822653597978E-2</v>
      </c>
    </row>
    <row r="52" spans="1:11" x14ac:dyDescent="0.25">
      <c r="A52" s="2">
        <v>58</v>
      </c>
      <c r="B52" s="2">
        <v>5</v>
      </c>
      <c r="C52" s="2">
        <v>30</v>
      </c>
      <c r="D52" s="2">
        <v>3</v>
      </c>
      <c r="E52" s="2">
        <v>2</v>
      </c>
      <c r="F52" s="2">
        <v>2</v>
      </c>
      <c r="G52" s="2">
        <v>24</v>
      </c>
      <c r="H52" s="2">
        <v>4</v>
      </c>
      <c r="I52" s="2" t="s">
        <v>5</v>
      </c>
      <c r="J52" s="2">
        <v>79.05</v>
      </c>
      <c r="K52">
        <f t="shared" si="0"/>
        <v>3.5246616872911626E-2</v>
      </c>
    </row>
    <row r="53" spans="1:11" x14ac:dyDescent="0.25">
      <c r="A53" s="2">
        <v>69</v>
      </c>
      <c r="B53" s="2">
        <v>3</v>
      </c>
      <c r="C53" s="2">
        <v>30</v>
      </c>
      <c r="D53" s="2">
        <v>2</v>
      </c>
      <c r="E53" s="2">
        <v>2</v>
      </c>
      <c r="F53" s="2">
        <v>2</v>
      </c>
      <c r="G53" s="2">
        <v>21</v>
      </c>
      <c r="H53" s="2">
        <v>2</v>
      </c>
      <c r="I53" s="2" t="s">
        <v>6</v>
      </c>
      <c r="J53" s="2">
        <v>79.05</v>
      </c>
      <c r="K53">
        <f t="shared" si="0"/>
        <v>3.5246616872911626E-2</v>
      </c>
    </row>
    <row r="54" spans="1:11" x14ac:dyDescent="0.25">
      <c r="A54" s="2">
        <v>76</v>
      </c>
      <c r="B54" s="2">
        <v>6</v>
      </c>
      <c r="C54" s="2">
        <v>10</v>
      </c>
      <c r="D54" s="2">
        <v>3</v>
      </c>
      <c r="E54" s="2">
        <v>2</v>
      </c>
      <c r="F54" s="2">
        <v>1</v>
      </c>
      <c r="G54" s="2">
        <v>30</v>
      </c>
      <c r="H54" s="2">
        <v>4</v>
      </c>
      <c r="I54" s="2" t="s">
        <v>5</v>
      </c>
      <c r="J54" s="2">
        <v>79.13</v>
      </c>
      <c r="K54">
        <f t="shared" si="0"/>
        <v>3.5174875111457227E-2</v>
      </c>
    </row>
    <row r="55" spans="1:11" x14ac:dyDescent="0.25">
      <c r="A55" s="2">
        <v>2</v>
      </c>
      <c r="B55" s="2">
        <v>5</v>
      </c>
      <c r="C55" s="2">
        <v>48</v>
      </c>
      <c r="D55" s="2">
        <v>4</v>
      </c>
      <c r="E55" s="2">
        <v>2</v>
      </c>
      <c r="F55" s="2">
        <v>2</v>
      </c>
      <c r="G55" s="2">
        <v>21</v>
      </c>
      <c r="H55" s="2">
        <v>1</v>
      </c>
      <c r="I55" s="2" t="s">
        <v>5</v>
      </c>
      <c r="J55" s="2">
        <v>79.8</v>
      </c>
      <c r="K55">
        <f t="shared" si="0"/>
        <v>3.4506714733883934E-2</v>
      </c>
    </row>
    <row r="56" spans="1:11" x14ac:dyDescent="0.25">
      <c r="A56" s="2">
        <v>70</v>
      </c>
      <c r="B56" s="2">
        <v>4</v>
      </c>
      <c r="C56" s="2">
        <v>3</v>
      </c>
      <c r="D56" s="2">
        <v>3</v>
      </c>
      <c r="E56" s="2">
        <v>2</v>
      </c>
      <c r="F56" s="2">
        <v>1</v>
      </c>
      <c r="G56" s="2">
        <v>20</v>
      </c>
      <c r="H56" s="2">
        <v>2</v>
      </c>
      <c r="I56" s="2" t="s">
        <v>5</v>
      </c>
      <c r="J56" s="2">
        <v>79.81</v>
      </c>
      <c r="K56">
        <f t="shared" si="0"/>
        <v>3.4495852038877804E-2</v>
      </c>
    </row>
    <row r="57" spans="1:11" x14ac:dyDescent="0.25">
      <c r="A57" s="2">
        <v>16</v>
      </c>
      <c r="B57" s="2">
        <v>5</v>
      </c>
      <c r="C57" s="2">
        <v>100</v>
      </c>
      <c r="D57" s="2">
        <v>3</v>
      </c>
      <c r="E57" s="2">
        <v>2</v>
      </c>
      <c r="F57" s="2">
        <v>2</v>
      </c>
      <c r="G57" s="2">
        <v>20</v>
      </c>
      <c r="H57" s="2">
        <v>2</v>
      </c>
      <c r="I57" s="2" t="s">
        <v>5</v>
      </c>
      <c r="J57" s="2">
        <v>79.900000000000006</v>
      </c>
      <c r="K57">
        <f t="shared" si="0"/>
        <v>3.4396939100436015E-2</v>
      </c>
    </row>
    <row r="58" spans="1:11" x14ac:dyDescent="0.25">
      <c r="A58" s="2">
        <v>27</v>
      </c>
      <c r="B58" s="2">
        <v>4</v>
      </c>
      <c r="C58" s="2">
        <v>30</v>
      </c>
      <c r="D58" s="2">
        <v>4</v>
      </c>
      <c r="E58" s="2">
        <v>1</v>
      </c>
      <c r="F58" s="2">
        <v>2</v>
      </c>
      <c r="G58" s="2">
        <v>23</v>
      </c>
      <c r="H58" s="2">
        <v>2</v>
      </c>
      <c r="I58" s="2" t="s">
        <v>5</v>
      </c>
      <c r="J58" s="2">
        <v>80.760000000000005</v>
      </c>
      <c r="K58">
        <f t="shared" si="0"/>
        <v>3.3351125861293053E-2</v>
      </c>
    </row>
    <row r="59" spans="1:11" x14ac:dyDescent="0.25">
      <c r="A59" s="2">
        <v>17</v>
      </c>
      <c r="B59" s="2">
        <v>6</v>
      </c>
      <c r="C59" s="2">
        <v>20</v>
      </c>
      <c r="D59" s="2">
        <v>3</v>
      </c>
      <c r="E59" s="2">
        <v>2</v>
      </c>
      <c r="F59" s="2">
        <v>1</v>
      </c>
      <c r="G59" s="2">
        <v>20</v>
      </c>
      <c r="H59" s="2">
        <v>2</v>
      </c>
      <c r="I59" s="2" t="s">
        <v>5</v>
      </c>
      <c r="J59" s="2">
        <v>81.069999999999993</v>
      </c>
      <c r="K59">
        <f t="shared" si="0"/>
        <v>3.2931704857181145E-2</v>
      </c>
    </row>
    <row r="60" spans="1:11" x14ac:dyDescent="0.25">
      <c r="A60" s="2">
        <v>9</v>
      </c>
      <c r="B60" s="2">
        <v>6</v>
      </c>
      <c r="C60" s="2">
        <v>4</v>
      </c>
      <c r="D60" s="2">
        <v>3</v>
      </c>
      <c r="E60" s="2">
        <v>1</v>
      </c>
      <c r="F60" s="2">
        <v>2</v>
      </c>
      <c r="G60" s="2">
        <v>21</v>
      </c>
      <c r="H60" s="2">
        <v>3</v>
      </c>
      <c r="I60" s="2" t="s">
        <v>5</v>
      </c>
      <c r="J60" s="2">
        <v>81.78</v>
      </c>
      <c r="K60">
        <f t="shared" si="0"/>
        <v>3.189354105768466E-2</v>
      </c>
    </row>
    <row r="61" spans="1:11" x14ac:dyDescent="0.25">
      <c r="A61" s="2">
        <v>21</v>
      </c>
      <c r="B61" s="2">
        <v>6</v>
      </c>
      <c r="C61" s="2">
        <v>24</v>
      </c>
      <c r="D61" s="2">
        <v>4</v>
      </c>
      <c r="E61" s="2">
        <v>2</v>
      </c>
      <c r="F61" s="2">
        <v>1</v>
      </c>
      <c r="G61" s="2">
        <v>21</v>
      </c>
      <c r="H61" s="2">
        <v>2</v>
      </c>
      <c r="I61" s="2" t="s">
        <v>5</v>
      </c>
      <c r="J61" s="2">
        <v>81.84</v>
      </c>
      <c r="K61">
        <f t="shared" si="0"/>
        <v>3.1801141520606382E-2</v>
      </c>
    </row>
    <row r="62" spans="1:11" x14ac:dyDescent="0.25">
      <c r="A62" s="2">
        <v>61</v>
      </c>
      <c r="B62" s="2">
        <v>7</v>
      </c>
      <c r="C62" s="2">
        <v>24</v>
      </c>
      <c r="D62" s="2">
        <v>3</v>
      </c>
      <c r="E62" s="2">
        <v>2</v>
      </c>
      <c r="F62" s="2">
        <v>1</v>
      </c>
      <c r="G62" s="2">
        <v>21</v>
      </c>
      <c r="H62" s="2">
        <v>4</v>
      </c>
      <c r="I62" s="2" t="s">
        <v>6</v>
      </c>
      <c r="J62" s="2">
        <v>82.02</v>
      </c>
      <c r="K62">
        <f t="shared" si="0"/>
        <v>3.1519816787592171E-2</v>
      </c>
    </row>
    <row r="63" spans="1:11" x14ac:dyDescent="0.25">
      <c r="A63" s="2">
        <v>56</v>
      </c>
      <c r="B63" s="2">
        <v>3</v>
      </c>
      <c r="C63" s="2">
        <v>40</v>
      </c>
      <c r="D63" s="2">
        <v>2</v>
      </c>
      <c r="E63" s="2">
        <v>2</v>
      </c>
      <c r="F63" s="2">
        <v>1</v>
      </c>
      <c r="G63" s="2">
        <v>22</v>
      </c>
      <c r="H63" s="2">
        <v>3</v>
      </c>
      <c r="I63" s="2" t="s">
        <v>6</v>
      </c>
      <c r="J63" s="2">
        <v>82.47</v>
      </c>
      <c r="K63">
        <f t="shared" si="0"/>
        <v>3.0790598446574478E-2</v>
      </c>
    </row>
    <row r="64" spans="1:11" x14ac:dyDescent="0.25">
      <c r="A64" s="2">
        <v>80</v>
      </c>
      <c r="B64" s="2">
        <v>6</v>
      </c>
      <c r="C64" s="2">
        <v>30</v>
      </c>
      <c r="D64" s="2">
        <v>3</v>
      </c>
      <c r="E64" s="2">
        <v>1</v>
      </c>
      <c r="F64" s="2">
        <v>1</v>
      </c>
      <c r="G64" s="2">
        <v>21</v>
      </c>
      <c r="H64" s="2">
        <v>4</v>
      </c>
      <c r="I64" s="2" t="s">
        <v>5</v>
      </c>
      <c r="J64" s="2">
        <v>82.49</v>
      </c>
      <c r="K64">
        <f t="shared" si="0"/>
        <v>3.075736684132481E-2</v>
      </c>
    </row>
    <row r="65" spans="1:11" x14ac:dyDescent="0.25">
      <c r="A65" s="2">
        <v>6</v>
      </c>
      <c r="B65" s="2">
        <v>6</v>
      </c>
      <c r="C65" s="2">
        <v>100</v>
      </c>
      <c r="D65" s="2">
        <v>3</v>
      </c>
      <c r="E65" s="2">
        <v>2</v>
      </c>
      <c r="F65" s="2">
        <v>2</v>
      </c>
      <c r="G65" s="2">
        <v>21</v>
      </c>
      <c r="H65" s="2">
        <v>1</v>
      </c>
      <c r="I65" s="2" t="s">
        <v>6</v>
      </c>
      <c r="J65" s="2">
        <v>82.72</v>
      </c>
      <c r="K65">
        <f t="shared" si="0"/>
        <v>3.037042375597248E-2</v>
      </c>
    </row>
    <row r="66" spans="1:11" x14ac:dyDescent="0.25">
      <c r="A66" s="2">
        <v>41</v>
      </c>
      <c r="B66" s="2">
        <v>5</v>
      </c>
      <c r="C66" s="2">
        <v>25</v>
      </c>
      <c r="D66" s="2">
        <v>3</v>
      </c>
      <c r="E66" s="2">
        <v>1</v>
      </c>
      <c r="F66" s="2">
        <v>2</v>
      </c>
      <c r="G66" s="2">
        <v>21</v>
      </c>
      <c r="H66" s="2">
        <v>2</v>
      </c>
      <c r="I66" s="2" t="s">
        <v>5</v>
      </c>
      <c r="J66" s="2">
        <v>83.4</v>
      </c>
      <c r="K66">
        <f t="shared" si="0"/>
        <v>2.9178595040677976E-2</v>
      </c>
    </row>
    <row r="67" spans="1:11" x14ac:dyDescent="0.25">
      <c r="A67" s="2">
        <v>33</v>
      </c>
      <c r="B67" s="2">
        <v>5</v>
      </c>
      <c r="C67" s="2">
        <v>50</v>
      </c>
      <c r="D67" s="2">
        <v>3</v>
      </c>
      <c r="E67" s="2">
        <v>1</v>
      </c>
      <c r="F67" s="2">
        <v>2</v>
      </c>
      <c r="G67" s="2">
        <v>20</v>
      </c>
      <c r="H67" s="2">
        <v>2</v>
      </c>
      <c r="I67" s="2" t="s">
        <v>5</v>
      </c>
      <c r="J67" s="2">
        <v>83.82</v>
      </c>
      <c r="K67">
        <f t="shared" ref="K67:K90" si="1">NORMDIST(J67,$N$6,$N$7,FALSE)</f>
        <v>2.8410673991711693E-2</v>
      </c>
    </row>
    <row r="68" spans="1:11" x14ac:dyDescent="0.25">
      <c r="A68" s="2">
        <v>1</v>
      </c>
      <c r="B68" s="2">
        <v>6</v>
      </c>
      <c r="C68" s="2">
        <v>45</v>
      </c>
      <c r="D68" s="2">
        <v>4</v>
      </c>
      <c r="E68" s="2">
        <v>2</v>
      </c>
      <c r="F68" s="2">
        <v>1</v>
      </c>
      <c r="G68" s="2">
        <v>21</v>
      </c>
      <c r="H68" s="2">
        <v>4</v>
      </c>
      <c r="I68" s="2" t="s">
        <v>5</v>
      </c>
      <c r="J68" s="2">
        <v>84.34</v>
      </c>
      <c r="K68">
        <f t="shared" si="1"/>
        <v>2.7431387544605855E-2</v>
      </c>
    </row>
    <row r="69" spans="1:11" x14ac:dyDescent="0.25">
      <c r="A69" s="2">
        <v>10</v>
      </c>
      <c r="B69" s="2">
        <v>6</v>
      </c>
      <c r="C69" s="2">
        <v>20</v>
      </c>
      <c r="D69" s="2">
        <v>2</v>
      </c>
      <c r="E69" s="2">
        <v>2</v>
      </c>
      <c r="F69" s="2">
        <v>1</v>
      </c>
      <c r="G69" s="2">
        <v>20</v>
      </c>
      <c r="H69" s="2">
        <v>2</v>
      </c>
      <c r="I69" s="2" t="s">
        <v>5</v>
      </c>
      <c r="J69" s="2">
        <v>85.19</v>
      </c>
      <c r="K69">
        <f t="shared" si="1"/>
        <v>2.5776190998747683E-2</v>
      </c>
    </row>
    <row r="70" spans="1:11" x14ac:dyDescent="0.25">
      <c r="A70" s="2">
        <v>36</v>
      </c>
      <c r="B70" s="2">
        <v>6</v>
      </c>
      <c r="C70" s="2">
        <v>20</v>
      </c>
      <c r="D70" s="2">
        <v>3</v>
      </c>
      <c r="E70" s="2">
        <v>2</v>
      </c>
      <c r="F70" s="2">
        <v>2</v>
      </c>
      <c r="G70" s="2">
        <v>24</v>
      </c>
      <c r="H70" s="2">
        <v>4</v>
      </c>
      <c r="I70" s="2" t="s">
        <v>5</v>
      </c>
      <c r="J70" s="2">
        <v>85.25</v>
      </c>
      <c r="K70">
        <f t="shared" si="1"/>
        <v>2.5657305652495833E-2</v>
      </c>
    </row>
    <row r="71" spans="1:11" x14ac:dyDescent="0.25">
      <c r="A71" s="2">
        <v>45</v>
      </c>
      <c r="B71" s="2">
        <v>5</v>
      </c>
      <c r="C71" s="2">
        <v>12.5</v>
      </c>
      <c r="D71" s="2">
        <v>4</v>
      </c>
      <c r="E71" s="2">
        <v>2</v>
      </c>
      <c r="F71" s="2">
        <v>1</v>
      </c>
      <c r="G71" s="2">
        <v>45</v>
      </c>
      <c r="H71" s="2">
        <v>2</v>
      </c>
      <c r="I71" s="2" t="s">
        <v>5</v>
      </c>
      <c r="J71" s="2">
        <v>86.7</v>
      </c>
      <c r="K71">
        <f t="shared" si="1"/>
        <v>2.2734807954516656E-2</v>
      </c>
    </row>
    <row r="72" spans="1:11" x14ac:dyDescent="0.25">
      <c r="A72" s="2">
        <v>39</v>
      </c>
      <c r="B72" s="2">
        <v>5</v>
      </c>
      <c r="C72" s="2">
        <v>35</v>
      </c>
      <c r="D72" s="2">
        <v>4</v>
      </c>
      <c r="E72" s="2">
        <v>2</v>
      </c>
      <c r="F72" s="2">
        <v>1</v>
      </c>
      <c r="G72" s="2">
        <v>24</v>
      </c>
      <c r="H72" s="2">
        <v>6</v>
      </c>
      <c r="I72" s="2" t="s">
        <v>5</v>
      </c>
      <c r="J72" s="2">
        <v>86.91</v>
      </c>
      <c r="K72">
        <f t="shared" si="1"/>
        <v>2.2307353121806251E-2</v>
      </c>
    </row>
    <row r="73" spans="1:11" x14ac:dyDescent="0.25">
      <c r="A73" s="2">
        <v>74</v>
      </c>
      <c r="B73" s="2">
        <v>6</v>
      </c>
      <c r="C73" s="2">
        <v>28</v>
      </c>
      <c r="D73" s="2">
        <v>3</v>
      </c>
      <c r="E73" s="2">
        <v>1</v>
      </c>
      <c r="F73" s="2">
        <v>1</v>
      </c>
      <c r="G73" s="2">
        <v>24</v>
      </c>
      <c r="H73" s="2">
        <v>4</v>
      </c>
      <c r="I73" s="2" t="s">
        <v>6</v>
      </c>
      <c r="J73" s="2">
        <v>87.36</v>
      </c>
      <c r="K73">
        <f t="shared" si="1"/>
        <v>2.1391502098985594E-2</v>
      </c>
    </row>
    <row r="74" spans="1:11" x14ac:dyDescent="0.25">
      <c r="A74" s="2">
        <v>59</v>
      </c>
      <c r="B74" s="2">
        <v>4</v>
      </c>
      <c r="C74" s="2">
        <v>28</v>
      </c>
      <c r="D74" s="2">
        <v>4</v>
      </c>
      <c r="E74" s="2">
        <v>1</v>
      </c>
      <c r="F74" s="2">
        <v>1</v>
      </c>
      <c r="G74" s="2">
        <v>23</v>
      </c>
      <c r="H74" s="2">
        <v>2</v>
      </c>
      <c r="I74" s="2" t="s">
        <v>6</v>
      </c>
      <c r="J74" s="2">
        <v>87.53</v>
      </c>
      <c r="K74">
        <f t="shared" si="1"/>
        <v>2.1046049732959964E-2</v>
      </c>
    </row>
    <row r="75" spans="1:11" x14ac:dyDescent="0.25">
      <c r="A75" s="2">
        <v>3</v>
      </c>
      <c r="B75" s="2">
        <v>5</v>
      </c>
      <c r="C75" s="2">
        <v>14</v>
      </c>
      <c r="D75" s="2">
        <v>4</v>
      </c>
      <c r="E75" s="2">
        <v>2</v>
      </c>
      <c r="F75" s="2">
        <v>2</v>
      </c>
      <c r="G75" s="2">
        <v>21</v>
      </c>
      <c r="H75" s="2">
        <v>6</v>
      </c>
      <c r="I75" s="2" t="s">
        <v>6</v>
      </c>
      <c r="J75" s="2">
        <v>87.65</v>
      </c>
      <c r="K75">
        <f t="shared" si="1"/>
        <v>2.0802519289916954E-2</v>
      </c>
    </row>
    <row r="76" spans="1:11" x14ac:dyDescent="0.25">
      <c r="A76" s="2">
        <v>86</v>
      </c>
      <c r="B76" s="2">
        <v>3</v>
      </c>
      <c r="C76" s="2">
        <v>10</v>
      </c>
      <c r="D76" s="2">
        <v>4</v>
      </c>
      <c r="E76" s="2">
        <v>2</v>
      </c>
      <c r="F76" s="2">
        <v>2</v>
      </c>
      <c r="G76" s="2">
        <v>27</v>
      </c>
      <c r="H76" s="2">
        <v>2</v>
      </c>
      <c r="I76" s="2" t="s">
        <v>6</v>
      </c>
      <c r="J76" s="2">
        <v>88.37</v>
      </c>
      <c r="K76">
        <f t="shared" si="1"/>
        <v>1.9350087385988497E-2</v>
      </c>
    </row>
    <row r="77" spans="1:11" x14ac:dyDescent="0.25">
      <c r="A77" s="2">
        <v>87</v>
      </c>
      <c r="B77" s="2">
        <v>5</v>
      </c>
      <c r="C77" s="2">
        <v>20</v>
      </c>
      <c r="D77" s="2">
        <v>2</v>
      </c>
      <c r="E77" s="2">
        <v>2</v>
      </c>
      <c r="F77" s="2">
        <v>2</v>
      </c>
      <c r="G77" s="2">
        <v>20</v>
      </c>
      <c r="H77" s="2">
        <v>6</v>
      </c>
      <c r="I77" s="2" t="s">
        <v>5</v>
      </c>
      <c r="J77" s="2">
        <v>88.41</v>
      </c>
      <c r="K77">
        <f t="shared" si="1"/>
        <v>1.9269973078907949E-2</v>
      </c>
    </row>
    <row r="78" spans="1:11" x14ac:dyDescent="0.25">
      <c r="A78" s="2">
        <v>34</v>
      </c>
      <c r="B78" s="2">
        <v>4</v>
      </c>
      <c r="C78" s="2">
        <v>5</v>
      </c>
      <c r="D78" s="2">
        <v>3</v>
      </c>
      <c r="E78" s="2">
        <v>2</v>
      </c>
      <c r="F78" s="2">
        <v>1</v>
      </c>
      <c r="G78" s="2">
        <v>23</v>
      </c>
      <c r="H78" s="2">
        <v>4</v>
      </c>
      <c r="I78" s="2" t="s">
        <v>5</v>
      </c>
      <c r="J78" s="2">
        <v>88.5</v>
      </c>
      <c r="K78">
        <f t="shared" si="1"/>
        <v>1.9089986854818473E-2</v>
      </c>
    </row>
    <row r="79" spans="1:11" x14ac:dyDescent="0.25">
      <c r="A79" s="2">
        <v>28</v>
      </c>
      <c r="B79" s="2">
        <v>6</v>
      </c>
      <c r="C79" s="2">
        <v>4</v>
      </c>
      <c r="D79" s="2">
        <v>3</v>
      </c>
      <c r="E79" s="2">
        <v>1</v>
      </c>
      <c r="F79" s="2">
        <v>1</v>
      </c>
      <c r="G79" s="2">
        <v>21</v>
      </c>
      <c r="H79" s="2">
        <v>4</v>
      </c>
      <c r="I79" s="2" t="s">
        <v>6</v>
      </c>
      <c r="J79" s="2">
        <v>89.51</v>
      </c>
      <c r="K79">
        <f t="shared" si="1"/>
        <v>1.7101718748676317E-2</v>
      </c>
    </row>
    <row r="80" spans="1:11" x14ac:dyDescent="0.25">
      <c r="A80" s="2">
        <v>25</v>
      </c>
      <c r="B80" s="2">
        <v>5</v>
      </c>
      <c r="C80" s="2">
        <v>10</v>
      </c>
      <c r="D80" s="2">
        <v>3</v>
      </c>
      <c r="E80" s="2">
        <v>1</v>
      </c>
      <c r="F80" s="2">
        <v>2</v>
      </c>
      <c r="G80" s="2">
        <v>21</v>
      </c>
      <c r="H80" s="2">
        <v>6</v>
      </c>
      <c r="I80" s="2" t="s">
        <v>5</v>
      </c>
      <c r="J80" s="2">
        <v>89.74</v>
      </c>
      <c r="K80">
        <f t="shared" si="1"/>
        <v>1.6658706845600585E-2</v>
      </c>
    </row>
    <row r="81" spans="1:11" x14ac:dyDescent="0.25">
      <c r="A81" s="2">
        <v>60</v>
      </c>
      <c r="B81" s="2">
        <v>6</v>
      </c>
      <c r="C81" s="2">
        <v>52</v>
      </c>
      <c r="D81" s="2">
        <v>3</v>
      </c>
      <c r="E81" s="2">
        <v>2</v>
      </c>
      <c r="F81" s="2">
        <v>2</v>
      </c>
      <c r="G81" s="2">
        <v>33</v>
      </c>
      <c r="H81" s="2">
        <v>4</v>
      </c>
      <c r="I81" s="2" t="s">
        <v>5</v>
      </c>
      <c r="J81" s="2">
        <v>90</v>
      </c>
      <c r="K81">
        <f t="shared" si="1"/>
        <v>1.6163048550933975E-2</v>
      </c>
    </row>
    <row r="82" spans="1:11" x14ac:dyDescent="0.25">
      <c r="A82" s="2">
        <v>5</v>
      </c>
      <c r="B82" s="2">
        <v>5</v>
      </c>
      <c r="C82" s="2">
        <v>10</v>
      </c>
      <c r="D82" s="2">
        <v>3</v>
      </c>
      <c r="E82" s="2">
        <v>1</v>
      </c>
      <c r="F82" s="2">
        <v>1</v>
      </c>
      <c r="G82" s="2">
        <v>44</v>
      </c>
      <c r="H82" s="2">
        <v>4</v>
      </c>
      <c r="I82" s="2" t="s">
        <v>6</v>
      </c>
      <c r="J82" s="2">
        <v>90.03</v>
      </c>
      <c r="K82">
        <f t="shared" si="1"/>
        <v>1.6106225122914052E-2</v>
      </c>
    </row>
    <row r="83" spans="1:11" x14ac:dyDescent="0.25">
      <c r="A83" s="2">
        <v>12</v>
      </c>
      <c r="B83" s="2">
        <v>5</v>
      </c>
      <c r="C83" s="2">
        <v>3</v>
      </c>
      <c r="D83" s="2">
        <v>3</v>
      </c>
      <c r="E83" s="2">
        <v>1</v>
      </c>
      <c r="F83" s="2">
        <v>2</v>
      </c>
      <c r="G83" s="2">
        <v>23</v>
      </c>
      <c r="H83" s="2">
        <v>4</v>
      </c>
      <c r="I83" s="2" t="s">
        <v>6</v>
      </c>
      <c r="J83" s="2">
        <v>91.22</v>
      </c>
      <c r="K83">
        <f t="shared" si="1"/>
        <v>1.3921001422595416E-2</v>
      </c>
    </row>
    <row r="84" spans="1:11" x14ac:dyDescent="0.25">
      <c r="A84" s="2">
        <v>8</v>
      </c>
      <c r="B84" s="2">
        <v>6</v>
      </c>
      <c r="C84" s="2">
        <v>30</v>
      </c>
      <c r="D84" s="2">
        <v>5</v>
      </c>
      <c r="E84" s="2">
        <v>2</v>
      </c>
      <c r="F84" s="2">
        <v>2</v>
      </c>
      <c r="G84" s="2">
        <v>24</v>
      </c>
      <c r="H84" s="2">
        <v>3</v>
      </c>
      <c r="I84" s="2" t="s">
        <v>5</v>
      </c>
      <c r="J84" s="2">
        <v>91.52</v>
      </c>
      <c r="K84">
        <f t="shared" si="1"/>
        <v>1.3393370908373024E-2</v>
      </c>
    </row>
    <row r="85" spans="1:11" x14ac:dyDescent="0.25">
      <c r="A85" s="2">
        <v>14</v>
      </c>
      <c r="B85" s="2">
        <v>3</v>
      </c>
      <c r="C85" s="2">
        <v>20</v>
      </c>
      <c r="D85" s="2">
        <v>5</v>
      </c>
      <c r="E85" s="2">
        <v>1</v>
      </c>
      <c r="F85" s="2">
        <v>1</v>
      </c>
      <c r="G85" s="2">
        <v>24</v>
      </c>
      <c r="H85" s="2">
        <v>3</v>
      </c>
      <c r="I85" s="2" t="s">
        <v>6</v>
      </c>
      <c r="J85" s="2">
        <v>91.68</v>
      </c>
      <c r="K85">
        <f t="shared" si="1"/>
        <v>1.3116131906053147E-2</v>
      </c>
    </row>
    <row r="86" spans="1:11" x14ac:dyDescent="0.25">
      <c r="A86" s="2">
        <v>32</v>
      </c>
      <c r="B86" s="2">
        <v>6</v>
      </c>
      <c r="C86" s="2">
        <v>30</v>
      </c>
      <c r="D86" s="2">
        <v>4</v>
      </c>
      <c r="E86" s="2">
        <v>2</v>
      </c>
      <c r="F86" s="2">
        <v>1</v>
      </c>
      <c r="G86" s="2">
        <v>21</v>
      </c>
      <c r="H86" s="2">
        <v>2</v>
      </c>
      <c r="I86" s="2" t="s">
        <v>6</v>
      </c>
      <c r="J86" s="2">
        <v>91.98</v>
      </c>
      <c r="K86">
        <f t="shared" si="1"/>
        <v>1.2604363098468652E-2</v>
      </c>
    </row>
    <row r="87" spans="1:11" x14ac:dyDescent="0.25">
      <c r="A87" s="2">
        <v>24</v>
      </c>
      <c r="B87" s="2">
        <v>5</v>
      </c>
      <c r="C87" s="2">
        <v>15</v>
      </c>
      <c r="D87" s="2">
        <v>4</v>
      </c>
      <c r="E87" s="2">
        <v>2</v>
      </c>
      <c r="F87" s="2">
        <v>2</v>
      </c>
      <c r="G87" s="2">
        <v>21</v>
      </c>
      <c r="H87" s="2">
        <v>2</v>
      </c>
      <c r="I87" s="2" t="s">
        <v>5</v>
      </c>
      <c r="J87" s="2">
        <v>92.72</v>
      </c>
      <c r="K87">
        <f t="shared" si="1"/>
        <v>1.1388820086091151E-2</v>
      </c>
    </row>
    <row r="88" spans="1:11" x14ac:dyDescent="0.25">
      <c r="A88" s="2">
        <v>7</v>
      </c>
      <c r="B88" s="2">
        <v>5</v>
      </c>
      <c r="C88" s="2">
        <v>12</v>
      </c>
      <c r="D88" s="2">
        <v>3</v>
      </c>
      <c r="E88" s="2">
        <v>2</v>
      </c>
      <c r="F88" s="2">
        <v>1</v>
      </c>
      <c r="G88" s="2">
        <v>28</v>
      </c>
      <c r="H88" s="2">
        <v>6</v>
      </c>
      <c r="I88" s="2" t="s">
        <v>6</v>
      </c>
      <c r="J88" s="2">
        <v>93.09</v>
      </c>
      <c r="K88">
        <f t="shared" si="1"/>
        <v>1.0807052038221073E-2</v>
      </c>
    </row>
    <row r="89" spans="1:11" x14ac:dyDescent="0.25">
      <c r="A89" s="2">
        <v>4</v>
      </c>
      <c r="B89" s="2">
        <v>6</v>
      </c>
      <c r="C89" s="2">
        <v>14</v>
      </c>
      <c r="D89" s="2">
        <v>3</v>
      </c>
      <c r="E89" s="2">
        <v>1</v>
      </c>
      <c r="F89" s="2">
        <v>1</v>
      </c>
      <c r="G89" s="2">
        <v>20</v>
      </c>
      <c r="H89" s="2">
        <v>4</v>
      </c>
      <c r="I89" s="2" t="s">
        <v>5</v>
      </c>
      <c r="J89" s="2">
        <v>94.68</v>
      </c>
      <c r="K89">
        <f t="shared" si="1"/>
        <v>8.5144639138163645E-3</v>
      </c>
    </row>
    <row r="90" spans="1:11" x14ac:dyDescent="0.25">
      <c r="A90" s="2">
        <v>73</v>
      </c>
      <c r="B90" s="2">
        <v>6</v>
      </c>
      <c r="C90" s="2">
        <v>40</v>
      </c>
      <c r="D90" s="2">
        <v>5</v>
      </c>
      <c r="E90" s="2">
        <v>1</v>
      </c>
      <c r="F90" s="2">
        <v>1</v>
      </c>
      <c r="G90" s="2">
        <v>24</v>
      </c>
      <c r="H90" s="2">
        <v>2</v>
      </c>
      <c r="I90" s="2" t="s">
        <v>6</v>
      </c>
      <c r="J90" s="2">
        <v>95.01</v>
      </c>
      <c r="K90">
        <f t="shared" si="1"/>
        <v>8.081800822748942E-3</v>
      </c>
    </row>
  </sheetData>
  <sortState ref="A2:J90">
    <sortCondition ref="J3:J90"/>
  </sortState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18"/>
  <sheetViews>
    <sheetView workbookViewId="0">
      <selection activeCell="G25" sqref="G25"/>
    </sheetView>
  </sheetViews>
  <sheetFormatPr defaultRowHeight="15" x14ac:dyDescent="0.25"/>
  <cols>
    <col min="1" max="1" width="20" customWidth="1"/>
    <col min="2" max="2" width="15.85546875" customWidth="1"/>
    <col min="3" max="3" width="16.85546875" customWidth="1"/>
    <col min="6" max="6" width="16.42578125" customWidth="1"/>
    <col min="7" max="7" width="11.85546875" customWidth="1"/>
    <col min="8" max="8" width="12.28515625" customWidth="1"/>
    <col min="9" max="9" width="13.85546875" customWidth="1"/>
  </cols>
  <sheetData>
    <row r="1" spans="1:9" x14ac:dyDescent="0.25">
      <c r="A1" t="s">
        <v>54</v>
      </c>
    </row>
    <row r="2" spans="1:9" ht="15.75" thickBot="1" x14ac:dyDescent="0.3"/>
    <row r="3" spans="1:9" x14ac:dyDescent="0.25">
      <c r="A3" s="17" t="s">
        <v>55</v>
      </c>
      <c r="B3" s="17"/>
    </row>
    <row r="4" spans="1:9" x14ac:dyDescent="0.25">
      <c r="A4" s="14" t="s">
        <v>56</v>
      </c>
      <c r="B4" s="14">
        <v>6.329857961551201E-2</v>
      </c>
    </row>
    <row r="5" spans="1:9" x14ac:dyDescent="0.25">
      <c r="A5" s="18" t="s">
        <v>57</v>
      </c>
      <c r="B5" s="18">
        <v>4.0067101813413119E-3</v>
      </c>
    </row>
    <row r="6" spans="1:9" x14ac:dyDescent="0.25">
      <c r="A6" s="14" t="s">
        <v>58</v>
      </c>
      <c r="B6" s="14">
        <v>-7.4414885522064884E-3</v>
      </c>
    </row>
    <row r="7" spans="1:9" x14ac:dyDescent="0.25">
      <c r="A7" s="14" t="s">
        <v>59</v>
      </c>
      <c r="B7" s="14">
        <v>10.942137342200169</v>
      </c>
    </row>
    <row r="8" spans="1:9" ht="15.75" thickBot="1" x14ac:dyDescent="0.3">
      <c r="A8" s="15" t="s">
        <v>60</v>
      </c>
      <c r="B8" s="15">
        <v>89</v>
      </c>
    </row>
    <row r="10" spans="1:9" ht="15.75" thickBot="1" x14ac:dyDescent="0.3">
      <c r="A10" t="s">
        <v>61</v>
      </c>
    </row>
    <row r="11" spans="1:9" x14ac:dyDescent="0.25">
      <c r="A11" s="16"/>
      <c r="B11" s="16" t="s">
        <v>66</v>
      </c>
      <c r="C11" s="16" t="s">
        <v>67</v>
      </c>
      <c r="D11" s="16" t="s">
        <v>68</v>
      </c>
      <c r="E11" s="16" t="s">
        <v>69</v>
      </c>
      <c r="F11" s="16" t="s">
        <v>70</v>
      </c>
    </row>
    <row r="12" spans="1:9" x14ac:dyDescent="0.25">
      <c r="A12" s="14" t="s">
        <v>62</v>
      </c>
      <c r="B12" s="14">
        <v>1</v>
      </c>
      <c r="C12" s="14">
        <v>41.903962546412004</v>
      </c>
      <c r="D12" s="14">
        <v>41.903962546412004</v>
      </c>
      <c r="E12" s="14">
        <v>0.34998607856099223</v>
      </c>
      <c r="F12" s="14">
        <v>0.55565515242359509</v>
      </c>
    </row>
    <row r="13" spans="1:9" x14ac:dyDescent="0.25">
      <c r="A13" s="14" t="s">
        <v>63</v>
      </c>
      <c r="B13" s="14">
        <v>87</v>
      </c>
      <c r="C13" s="14">
        <v>10416.542156554711</v>
      </c>
      <c r="D13" s="14">
        <v>119.73036961557139</v>
      </c>
      <c r="E13" s="14"/>
      <c r="F13" s="14"/>
    </row>
    <row r="14" spans="1:9" ht="15.75" thickBot="1" x14ac:dyDescent="0.3">
      <c r="A14" s="15" t="s">
        <v>64</v>
      </c>
      <c r="B14" s="15">
        <v>88</v>
      </c>
      <c r="C14" s="15">
        <v>10458.446119101123</v>
      </c>
      <c r="D14" s="15"/>
      <c r="E14" s="15"/>
      <c r="F14" s="15"/>
    </row>
    <row r="15" spans="1:9" ht="15.75" thickBot="1" x14ac:dyDescent="0.3"/>
    <row r="16" spans="1:9" x14ac:dyDescent="0.25">
      <c r="A16" s="16"/>
      <c r="B16" s="16" t="s">
        <v>71</v>
      </c>
      <c r="C16" s="16" t="s">
        <v>59</v>
      </c>
      <c r="D16" s="16" t="s">
        <v>72</v>
      </c>
      <c r="E16" s="16" t="s">
        <v>73</v>
      </c>
      <c r="F16" s="16" t="s">
        <v>74</v>
      </c>
      <c r="G16" s="16" t="s">
        <v>75</v>
      </c>
      <c r="H16" s="16" t="s">
        <v>76</v>
      </c>
      <c r="I16" s="16" t="s">
        <v>77</v>
      </c>
    </row>
    <row r="17" spans="1:9" x14ac:dyDescent="0.25">
      <c r="A17" s="14" t="s">
        <v>65</v>
      </c>
      <c r="B17" s="14">
        <v>72.858818282486567</v>
      </c>
      <c r="C17" s="14">
        <v>5.5392043630925407</v>
      </c>
      <c r="D17" s="14">
        <v>13.153300276830633</v>
      </c>
      <c r="E17" s="14">
        <v>2.1579520161527551E-22</v>
      </c>
      <c r="F17" s="14">
        <v>61.849049816989499</v>
      </c>
      <c r="G17" s="14">
        <v>83.868586747983642</v>
      </c>
      <c r="H17" s="14">
        <v>61.849049816989499</v>
      </c>
      <c r="I17" s="14">
        <v>83.868586747983642</v>
      </c>
    </row>
    <row r="18" spans="1:9" ht="15.75" thickBot="1" x14ac:dyDescent="0.3">
      <c r="A18" s="15" t="s">
        <v>12</v>
      </c>
      <c r="B18" s="15">
        <v>0.1376376316885603</v>
      </c>
      <c r="C18" s="15">
        <v>0.23265468709360762</v>
      </c>
      <c r="D18" s="15">
        <v>0.59159621242954963</v>
      </c>
      <c r="E18" s="15">
        <v>0.55565515242359709</v>
      </c>
      <c r="F18" s="15">
        <v>-0.32478875112920896</v>
      </c>
      <c r="G18" s="15">
        <v>0.60006401450632962</v>
      </c>
      <c r="H18" s="15">
        <v>-0.32478875112920896</v>
      </c>
      <c r="I18" s="15">
        <v>0.60006401450632962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B90"/>
  <sheetViews>
    <sheetView workbookViewId="0">
      <selection activeCell="M7" sqref="M7"/>
    </sheetView>
  </sheetViews>
  <sheetFormatPr defaultColWidth="11.42578125" defaultRowHeight="15" x14ac:dyDescent="0.25"/>
  <cols>
    <col min="2" max="2" width="3.7109375" customWidth="1"/>
    <col min="3" max="3" width="3.85546875" customWidth="1"/>
    <col min="4" max="4" width="3.28515625" customWidth="1"/>
    <col min="5" max="5" width="3.140625" customWidth="1"/>
    <col min="6" max="6" width="3.28515625" customWidth="1"/>
    <col min="7" max="7" width="3.42578125" customWidth="1"/>
    <col min="8" max="8" width="3.140625" customWidth="1"/>
    <col min="9" max="9" width="3.42578125" customWidth="1"/>
    <col min="10" max="10" width="6.140625" customWidth="1"/>
    <col min="14" max="14" width="7.7109375" customWidth="1"/>
    <col min="15" max="15" width="6.42578125" customWidth="1"/>
    <col min="16" max="17" width="6.7109375" customWidth="1"/>
    <col min="18" max="18" width="6.28515625" customWidth="1"/>
    <col min="19" max="19" width="5.28515625" customWidth="1"/>
    <col min="20" max="20" width="5.42578125" customWidth="1"/>
    <col min="21" max="22" width="6" customWidth="1"/>
    <col min="23" max="24" width="5.42578125" customWidth="1"/>
    <col min="25" max="25" width="5.85546875" customWidth="1"/>
    <col min="26" max="26" width="6" customWidth="1"/>
    <col min="27" max="27" width="6.7109375" customWidth="1"/>
    <col min="28" max="28" width="5.85546875" customWidth="1"/>
  </cols>
  <sheetData>
    <row r="1" spans="1:28" x14ac:dyDescent="0.25">
      <c r="A1" s="2" t="s">
        <v>4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15</v>
      </c>
      <c r="J1" s="2" t="s">
        <v>14</v>
      </c>
    </row>
    <row r="2" spans="1:28" x14ac:dyDescent="0.25">
      <c r="A2" s="2">
        <v>4</v>
      </c>
      <c r="B2" s="2">
        <v>6</v>
      </c>
      <c r="C2" s="2">
        <v>14</v>
      </c>
      <c r="D2" s="2">
        <v>3</v>
      </c>
      <c r="E2" s="2">
        <v>1</v>
      </c>
      <c r="F2" s="2">
        <v>1</v>
      </c>
      <c r="G2" s="2">
        <v>20</v>
      </c>
      <c r="H2" s="2">
        <v>4</v>
      </c>
      <c r="I2" s="2" t="s">
        <v>5</v>
      </c>
      <c r="J2" s="2">
        <v>94.68</v>
      </c>
    </row>
    <row r="3" spans="1:28" x14ac:dyDescent="0.25">
      <c r="A3" s="2">
        <v>87</v>
      </c>
      <c r="B3" s="2">
        <v>5</v>
      </c>
      <c r="C3" s="2">
        <v>20</v>
      </c>
      <c r="D3" s="2">
        <v>2</v>
      </c>
      <c r="E3" s="2">
        <v>2</v>
      </c>
      <c r="F3" s="2">
        <v>2</v>
      </c>
      <c r="G3" s="2">
        <v>20</v>
      </c>
      <c r="H3" s="2">
        <v>6</v>
      </c>
      <c r="I3" s="2" t="s">
        <v>5</v>
      </c>
      <c r="J3" s="2">
        <v>88.41</v>
      </c>
    </row>
    <row r="4" spans="1:28" x14ac:dyDescent="0.25">
      <c r="A4" s="2">
        <v>10</v>
      </c>
      <c r="B4" s="2">
        <v>6</v>
      </c>
      <c r="C4" s="2">
        <v>20</v>
      </c>
      <c r="D4" s="2">
        <v>2</v>
      </c>
      <c r="E4" s="2">
        <v>2</v>
      </c>
      <c r="F4" s="2">
        <v>1</v>
      </c>
      <c r="G4" s="2">
        <v>20</v>
      </c>
      <c r="H4" s="2">
        <v>2</v>
      </c>
      <c r="I4" s="2" t="s">
        <v>5</v>
      </c>
      <c r="J4" s="2">
        <v>85.19</v>
      </c>
    </row>
    <row r="5" spans="1:28" x14ac:dyDescent="0.25">
      <c r="A5" s="2">
        <v>33</v>
      </c>
      <c r="B5" s="2">
        <v>5</v>
      </c>
      <c r="C5" s="2">
        <v>50</v>
      </c>
      <c r="D5" s="2">
        <v>3</v>
      </c>
      <c r="E5" s="2">
        <v>1</v>
      </c>
      <c r="F5" s="2">
        <v>2</v>
      </c>
      <c r="G5" s="2">
        <v>20</v>
      </c>
      <c r="H5" s="2">
        <v>2</v>
      </c>
      <c r="I5" s="2" t="s">
        <v>5</v>
      </c>
      <c r="J5" s="2">
        <v>83.82</v>
      </c>
    </row>
    <row r="6" spans="1:28" x14ac:dyDescent="0.25">
      <c r="A6" s="2">
        <v>17</v>
      </c>
      <c r="B6" s="2">
        <v>6</v>
      </c>
      <c r="C6" s="2">
        <v>20</v>
      </c>
      <c r="D6" s="2">
        <v>3</v>
      </c>
      <c r="E6" s="2">
        <v>2</v>
      </c>
      <c r="F6" s="2">
        <v>1</v>
      </c>
      <c r="G6" s="2">
        <v>20</v>
      </c>
      <c r="H6" s="2">
        <v>2</v>
      </c>
      <c r="I6" s="2" t="s">
        <v>5</v>
      </c>
      <c r="J6" s="2">
        <v>81.069999999999993</v>
      </c>
    </row>
    <row r="7" spans="1:28" x14ac:dyDescent="0.25">
      <c r="A7" s="2">
        <v>16</v>
      </c>
      <c r="B7" s="2">
        <v>5</v>
      </c>
      <c r="C7" s="2">
        <v>100</v>
      </c>
      <c r="D7" s="2">
        <v>3</v>
      </c>
      <c r="E7" s="2">
        <v>2</v>
      </c>
      <c r="F7" s="2">
        <v>2</v>
      </c>
      <c r="G7" s="2">
        <v>20</v>
      </c>
      <c r="H7" s="2">
        <v>2</v>
      </c>
      <c r="I7" s="2" t="s">
        <v>5</v>
      </c>
      <c r="J7" s="2">
        <v>79.900000000000006</v>
      </c>
    </row>
    <row r="8" spans="1:28" x14ac:dyDescent="0.25">
      <c r="A8" s="2">
        <v>70</v>
      </c>
      <c r="B8" s="2">
        <v>4</v>
      </c>
      <c r="C8" s="2">
        <v>3</v>
      </c>
      <c r="D8" s="2">
        <v>3</v>
      </c>
      <c r="E8" s="2">
        <v>2</v>
      </c>
      <c r="F8" s="2">
        <v>1</v>
      </c>
      <c r="G8" s="2">
        <v>20</v>
      </c>
      <c r="H8" s="2">
        <v>2</v>
      </c>
      <c r="I8" s="2" t="s">
        <v>5</v>
      </c>
      <c r="J8" s="2">
        <v>79.81</v>
      </c>
    </row>
    <row r="9" spans="1:28" x14ac:dyDescent="0.25">
      <c r="A9" s="2">
        <v>46</v>
      </c>
      <c r="B9" s="2">
        <v>5</v>
      </c>
      <c r="C9" s="2">
        <v>13</v>
      </c>
      <c r="D9" s="2">
        <v>3</v>
      </c>
      <c r="E9" s="2">
        <v>2</v>
      </c>
      <c r="F9" s="2">
        <v>2</v>
      </c>
      <c r="G9" s="2">
        <v>20</v>
      </c>
      <c r="H9" s="2">
        <v>2</v>
      </c>
      <c r="I9" s="2" t="s">
        <v>5</v>
      </c>
      <c r="J9" s="2">
        <v>78.89</v>
      </c>
    </row>
    <row r="10" spans="1:28" x14ac:dyDescent="0.25">
      <c r="A10" s="2">
        <v>31</v>
      </c>
      <c r="B10" s="2">
        <v>6</v>
      </c>
      <c r="C10" s="2">
        <v>5</v>
      </c>
      <c r="D10" s="2">
        <v>3</v>
      </c>
      <c r="E10" s="2">
        <v>2</v>
      </c>
      <c r="F10" s="2">
        <v>2</v>
      </c>
      <c r="G10" s="2">
        <v>20</v>
      </c>
      <c r="H10" s="2">
        <v>2</v>
      </c>
      <c r="I10" s="2" t="s">
        <v>5</v>
      </c>
      <c r="J10" s="2">
        <v>70.75</v>
      </c>
    </row>
    <row r="11" spans="1:28" x14ac:dyDescent="0.25">
      <c r="A11" s="2">
        <v>52</v>
      </c>
      <c r="B11" s="2">
        <v>6</v>
      </c>
      <c r="C11" s="2">
        <v>23</v>
      </c>
      <c r="D11" s="2">
        <v>3</v>
      </c>
      <c r="E11" s="2">
        <v>2</v>
      </c>
      <c r="F11" s="2">
        <v>1</v>
      </c>
      <c r="G11" s="2">
        <v>20</v>
      </c>
      <c r="H11" s="2">
        <v>4</v>
      </c>
      <c r="I11" s="2" t="s">
        <v>5</v>
      </c>
      <c r="J11" s="2">
        <v>65.53</v>
      </c>
    </row>
    <row r="12" spans="1:28" x14ac:dyDescent="0.25">
      <c r="A12" s="2">
        <v>20</v>
      </c>
      <c r="B12" s="2">
        <v>5</v>
      </c>
      <c r="C12" s="2">
        <v>150</v>
      </c>
      <c r="D12" s="2">
        <v>3</v>
      </c>
      <c r="E12" s="2">
        <v>1</v>
      </c>
      <c r="F12" s="2">
        <v>1</v>
      </c>
      <c r="G12" s="2">
        <v>20</v>
      </c>
      <c r="H12" s="2">
        <v>2</v>
      </c>
      <c r="I12" s="2" t="s">
        <v>5</v>
      </c>
      <c r="J12" s="2">
        <v>64.53</v>
      </c>
    </row>
    <row r="13" spans="1:28" x14ac:dyDescent="0.25">
      <c r="A13" s="2">
        <v>13</v>
      </c>
      <c r="B13" s="2">
        <v>4</v>
      </c>
      <c r="C13" s="2">
        <v>5</v>
      </c>
      <c r="D13" s="2">
        <v>3</v>
      </c>
      <c r="E13" s="2">
        <v>2</v>
      </c>
      <c r="F13" s="2">
        <v>1</v>
      </c>
      <c r="G13" s="2">
        <v>20</v>
      </c>
      <c r="H13" s="2">
        <v>2</v>
      </c>
      <c r="I13" s="2" t="s">
        <v>5</v>
      </c>
      <c r="J13" s="2">
        <v>62.84</v>
      </c>
    </row>
    <row r="14" spans="1:28" x14ac:dyDescent="0.25">
      <c r="A14" s="2">
        <v>72</v>
      </c>
      <c r="B14" s="2">
        <v>4</v>
      </c>
      <c r="C14" s="2">
        <v>20</v>
      </c>
      <c r="D14" s="2">
        <v>3</v>
      </c>
      <c r="E14" s="2">
        <v>2</v>
      </c>
      <c r="F14" s="2">
        <v>2</v>
      </c>
      <c r="G14" s="2">
        <v>20</v>
      </c>
      <c r="H14" s="2">
        <v>2</v>
      </c>
      <c r="I14" s="2" t="s">
        <v>5</v>
      </c>
      <c r="J14" s="2">
        <v>62.7</v>
      </c>
    </row>
    <row r="15" spans="1:28" ht="15.75" thickBot="1" x14ac:dyDescent="0.3">
      <c r="A15" s="2">
        <v>71</v>
      </c>
      <c r="B15" s="2">
        <v>6</v>
      </c>
      <c r="C15" s="2">
        <v>10</v>
      </c>
      <c r="D15" s="2">
        <v>3</v>
      </c>
      <c r="E15" s="2">
        <v>2</v>
      </c>
      <c r="F15" s="2">
        <v>1</v>
      </c>
      <c r="G15" s="2">
        <v>20</v>
      </c>
      <c r="H15" s="2">
        <v>4</v>
      </c>
      <c r="I15" s="2" t="s">
        <v>5</v>
      </c>
      <c r="J15" s="2">
        <v>61.67</v>
      </c>
      <c r="N15" s="20" t="s">
        <v>26</v>
      </c>
      <c r="O15" s="20" t="s">
        <v>27</v>
      </c>
      <c r="P15" s="20" t="s">
        <v>28</v>
      </c>
      <c r="Q15" s="20" t="s">
        <v>29</v>
      </c>
      <c r="R15" s="20" t="s">
        <v>30</v>
      </c>
      <c r="S15" s="20" t="s">
        <v>31</v>
      </c>
      <c r="T15" s="20" t="s">
        <v>32</v>
      </c>
      <c r="U15" s="20" t="s">
        <v>33</v>
      </c>
      <c r="V15" s="20" t="s">
        <v>34</v>
      </c>
      <c r="W15" s="20" t="s">
        <v>35</v>
      </c>
      <c r="X15" s="20" t="s">
        <v>36</v>
      </c>
      <c r="Y15" s="20" t="s">
        <v>37</v>
      </c>
      <c r="Z15" s="20" t="s">
        <v>38</v>
      </c>
      <c r="AA15" s="20" t="s">
        <v>39</v>
      </c>
      <c r="AB15" s="20" t="s">
        <v>40</v>
      </c>
    </row>
    <row r="16" spans="1:28" ht="15.75" thickTop="1" x14ac:dyDescent="0.25">
      <c r="A16" s="2">
        <v>24</v>
      </c>
      <c r="B16" s="2">
        <v>5</v>
      </c>
      <c r="C16" s="2">
        <v>15</v>
      </c>
      <c r="D16" s="2">
        <v>4</v>
      </c>
      <c r="E16" s="2">
        <v>2</v>
      </c>
      <c r="F16" s="2">
        <v>2</v>
      </c>
      <c r="G16" s="2">
        <v>21</v>
      </c>
      <c r="H16" s="2">
        <v>2</v>
      </c>
      <c r="I16" s="2" t="s">
        <v>5</v>
      </c>
      <c r="J16" s="2">
        <v>92.72</v>
      </c>
      <c r="N16" s="19">
        <v>94.68</v>
      </c>
      <c r="O16" s="19">
        <v>92.72</v>
      </c>
      <c r="P16" s="19">
        <v>82.47</v>
      </c>
      <c r="Q16" s="19">
        <v>91.22</v>
      </c>
      <c r="R16" s="19">
        <v>95.01</v>
      </c>
      <c r="S16" s="19">
        <v>69.180000000000007</v>
      </c>
      <c r="T16" s="19">
        <v>88.37</v>
      </c>
      <c r="U16" s="19">
        <v>93.09</v>
      </c>
      <c r="V16" s="19">
        <v>46.28</v>
      </c>
      <c r="W16" s="19">
        <v>79.13</v>
      </c>
      <c r="X16" s="19">
        <v>75.89</v>
      </c>
      <c r="Y16" s="19">
        <v>90</v>
      </c>
      <c r="Z16" s="19">
        <v>90.03</v>
      </c>
      <c r="AA16" s="19">
        <v>86.7</v>
      </c>
      <c r="AB16" s="19">
        <v>65.77</v>
      </c>
    </row>
    <row r="17" spans="1:21" ht="15.75" thickBot="1" x14ac:dyDescent="0.3">
      <c r="A17" s="2">
        <v>32</v>
      </c>
      <c r="B17" s="2">
        <v>6</v>
      </c>
      <c r="C17" s="2">
        <v>30</v>
      </c>
      <c r="D17" s="2">
        <v>4</v>
      </c>
      <c r="E17" s="2">
        <v>2</v>
      </c>
      <c r="F17" s="2">
        <v>1</v>
      </c>
      <c r="G17" s="2">
        <v>21</v>
      </c>
      <c r="H17" s="2">
        <v>2</v>
      </c>
      <c r="I17" s="2" t="s">
        <v>6</v>
      </c>
      <c r="J17" s="2">
        <v>91.98</v>
      </c>
      <c r="N17" s="2">
        <v>88.41</v>
      </c>
      <c r="O17" s="2">
        <v>91.98</v>
      </c>
      <c r="P17" s="2">
        <v>78.14</v>
      </c>
      <c r="Q17" s="2">
        <v>88.5</v>
      </c>
      <c r="R17" s="2">
        <v>91.68</v>
      </c>
      <c r="S17" s="2">
        <v>67.180000000000007</v>
      </c>
      <c r="T17" s="4">
        <v>60.52</v>
      </c>
      <c r="U17" s="4">
        <v>77.510000000000005</v>
      </c>
    </row>
    <row r="18" spans="1:21" ht="15.75" thickBot="1" x14ac:dyDescent="0.3">
      <c r="A18" s="2">
        <v>25</v>
      </c>
      <c r="B18" s="2">
        <v>5</v>
      </c>
      <c r="C18" s="2">
        <v>10</v>
      </c>
      <c r="D18" s="2">
        <v>3</v>
      </c>
      <c r="E18" s="2">
        <v>1</v>
      </c>
      <c r="F18" s="2">
        <v>2</v>
      </c>
      <c r="G18" s="2">
        <v>21</v>
      </c>
      <c r="H18" s="2">
        <v>6</v>
      </c>
      <c r="I18" s="2" t="s">
        <v>5</v>
      </c>
      <c r="J18" s="2">
        <v>89.74</v>
      </c>
      <c r="N18" s="2">
        <v>85.19</v>
      </c>
      <c r="O18" s="2">
        <v>89.74</v>
      </c>
      <c r="P18" s="2">
        <v>75.319999999999993</v>
      </c>
      <c r="Q18" s="2">
        <v>87.53</v>
      </c>
      <c r="R18" s="2">
        <v>91.52</v>
      </c>
      <c r="S18" s="6">
        <v>59.73</v>
      </c>
      <c r="T18" s="7">
        <f>AVERAGE(T16:T17)</f>
        <v>74.445000000000007</v>
      </c>
      <c r="U18" s="7">
        <f>AVERAGE(U16:U17)</f>
        <v>85.300000000000011</v>
      </c>
    </row>
    <row r="19" spans="1:21" ht="15.75" thickBot="1" x14ac:dyDescent="0.3">
      <c r="A19" s="2">
        <v>28</v>
      </c>
      <c r="B19" s="2">
        <v>6</v>
      </c>
      <c r="C19" s="2">
        <v>4</v>
      </c>
      <c r="D19" s="2">
        <v>3</v>
      </c>
      <c r="E19" s="2">
        <v>1</v>
      </c>
      <c r="F19" s="2">
        <v>1</v>
      </c>
      <c r="G19" s="2">
        <v>21</v>
      </c>
      <c r="H19" s="2">
        <v>4</v>
      </c>
      <c r="I19" s="2" t="s">
        <v>6</v>
      </c>
      <c r="J19" s="2">
        <v>89.51</v>
      </c>
      <c r="N19" s="2">
        <v>83.82</v>
      </c>
      <c r="O19" s="2">
        <v>89.51</v>
      </c>
      <c r="P19" s="2">
        <v>75.02</v>
      </c>
      <c r="Q19" s="2">
        <v>80.760000000000005</v>
      </c>
      <c r="R19" s="5">
        <v>87.36</v>
      </c>
      <c r="S19" s="7">
        <f>AVERAGE(S16:S18)</f>
        <v>65.36333333333333</v>
      </c>
    </row>
    <row r="20" spans="1:21" x14ac:dyDescent="0.25">
      <c r="A20" s="2">
        <v>3</v>
      </c>
      <c r="B20" s="2">
        <v>5</v>
      </c>
      <c r="C20" s="2">
        <v>14</v>
      </c>
      <c r="D20" s="2">
        <v>4</v>
      </c>
      <c r="E20" s="2">
        <v>2</v>
      </c>
      <c r="F20" s="2">
        <v>2</v>
      </c>
      <c r="G20" s="2">
        <v>21</v>
      </c>
      <c r="H20" s="2">
        <v>6</v>
      </c>
      <c r="I20" s="2" t="s">
        <v>6</v>
      </c>
      <c r="J20" s="2">
        <v>87.65</v>
      </c>
      <c r="N20" s="2">
        <v>81.069999999999993</v>
      </c>
      <c r="O20" s="2">
        <v>87.65</v>
      </c>
      <c r="P20" s="2">
        <v>74.489999999999995</v>
      </c>
      <c r="Q20" s="2">
        <v>75.34</v>
      </c>
      <c r="R20" s="2">
        <v>86.91</v>
      </c>
    </row>
    <row r="21" spans="1:21" x14ac:dyDescent="0.25">
      <c r="A21" s="2">
        <v>1</v>
      </c>
      <c r="B21" s="2">
        <v>6</v>
      </c>
      <c r="C21" s="2">
        <v>45</v>
      </c>
      <c r="D21" s="2">
        <v>4</v>
      </c>
      <c r="E21" s="2">
        <v>2</v>
      </c>
      <c r="F21" s="2">
        <v>1</v>
      </c>
      <c r="G21" s="2">
        <v>21</v>
      </c>
      <c r="H21" s="2">
        <v>4</v>
      </c>
      <c r="I21" s="2" t="s">
        <v>5</v>
      </c>
      <c r="J21" s="2">
        <v>84.34</v>
      </c>
      <c r="N21" s="2">
        <v>79.900000000000006</v>
      </c>
      <c r="O21" s="2">
        <v>84.34</v>
      </c>
      <c r="P21" s="2">
        <v>74.209999999999994</v>
      </c>
      <c r="Q21" s="2">
        <v>75.34</v>
      </c>
      <c r="R21" s="2">
        <v>85.25</v>
      </c>
    </row>
    <row r="22" spans="1:21" x14ac:dyDescent="0.25">
      <c r="A22" s="2">
        <v>41</v>
      </c>
      <c r="B22" s="2">
        <v>5</v>
      </c>
      <c r="C22" s="2">
        <v>25</v>
      </c>
      <c r="D22" s="2">
        <v>3</v>
      </c>
      <c r="E22" s="2">
        <v>1</v>
      </c>
      <c r="F22" s="2">
        <v>2</v>
      </c>
      <c r="G22" s="2">
        <v>21</v>
      </c>
      <c r="H22" s="2">
        <v>2</v>
      </c>
      <c r="I22" s="2" t="s">
        <v>5</v>
      </c>
      <c r="J22" s="2">
        <v>83.4</v>
      </c>
      <c r="N22" s="2">
        <v>79.81</v>
      </c>
      <c r="O22" s="2">
        <v>83.4</v>
      </c>
      <c r="P22" s="2">
        <v>68.36</v>
      </c>
      <c r="Q22" s="2">
        <v>71.959999999999994</v>
      </c>
      <c r="R22" s="2">
        <v>79.05</v>
      </c>
    </row>
    <row r="23" spans="1:21" x14ac:dyDescent="0.25">
      <c r="A23" s="2">
        <v>6</v>
      </c>
      <c r="B23" s="2">
        <v>6</v>
      </c>
      <c r="C23" s="2">
        <v>100</v>
      </c>
      <c r="D23" s="2">
        <v>3</v>
      </c>
      <c r="E23" s="2">
        <v>2</v>
      </c>
      <c r="F23" s="2">
        <v>2</v>
      </c>
      <c r="G23" s="2">
        <v>21</v>
      </c>
      <c r="H23" s="2">
        <v>1</v>
      </c>
      <c r="I23" s="2" t="s">
        <v>6</v>
      </c>
      <c r="J23" s="2">
        <v>82.72</v>
      </c>
      <c r="N23" s="2">
        <v>78.89</v>
      </c>
      <c r="O23" s="2">
        <v>82.72</v>
      </c>
      <c r="P23" s="2">
        <v>65.63</v>
      </c>
      <c r="Q23" s="2">
        <v>70.430000000000007</v>
      </c>
      <c r="R23" s="2">
        <v>73.73</v>
      </c>
    </row>
    <row r="24" spans="1:21" ht="15.75" thickBot="1" x14ac:dyDescent="0.3">
      <c r="A24" s="2">
        <v>80</v>
      </c>
      <c r="B24" s="2">
        <v>6</v>
      </c>
      <c r="C24" s="2">
        <v>30</v>
      </c>
      <c r="D24" s="2">
        <v>3</v>
      </c>
      <c r="E24" s="2">
        <v>1</v>
      </c>
      <c r="F24" s="2">
        <v>1</v>
      </c>
      <c r="G24" s="2">
        <v>21</v>
      </c>
      <c r="H24" s="2">
        <v>4</v>
      </c>
      <c r="I24" s="2" t="s">
        <v>5</v>
      </c>
      <c r="J24" s="2">
        <v>82.49</v>
      </c>
      <c r="N24" s="2">
        <v>70.75</v>
      </c>
      <c r="O24" s="2">
        <v>82.49</v>
      </c>
      <c r="P24" s="2">
        <v>65.010000000000005</v>
      </c>
      <c r="Q24" s="2">
        <v>67.739999999999995</v>
      </c>
      <c r="R24" s="4">
        <v>61.94</v>
      </c>
    </row>
    <row r="25" spans="1:21" ht="15.75" thickBot="1" x14ac:dyDescent="0.3">
      <c r="A25" s="2">
        <v>61</v>
      </c>
      <c r="B25" s="2">
        <v>7</v>
      </c>
      <c r="C25" s="2">
        <v>24</v>
      </c>
      <c r="D25" s="2">
        <v>3</v>
      </c>
      <c r="E25" s="2">
        <v>2</v>
      </c>
      <c r="F25" s="2">
        <v>1</v>
      </c>
      <c r="G25" s="2">
        <v>21</v>
      </c>
      <c r="H25" s="2">
        <v>4</v>
      </c>
      <c r="I25" s="2" t="s">
        <v>6</v>
      </c>
      <c r="J25" s="2">
        <v>82.02</v>
      </c>
      <c r="N25" s="2">
        <v>65.53</v>
      </c>
      <c r="O25" s="2">
        <v>82.02</v>
      </c>
      <c r="P25" s="2">
        <v>64.430000000000007</v>
      </c>
      <c r="Q25" s="5">
        <v>67.150000000000006</v>
      </c>
      <c r="R25" s="7">
        <f>AVERAGE(R16:R24)</f>
        <v>83.605555555555554</v>
      </c>
    </row>
    <row r="26" spans="1:21" ht="15.75" thickBot="1" x14ac:dyDescent="0.3">
      <c r="A26" s="2">
        <v>21</v>
      </c>
      <c r="B26" s="2">
        <v>6</v>
      </c>
      <c r="C26" s="2">
        <v>24</v>
      </c>
      <c r="D26" s="2">
        <v>4</v>
      </c>
      <c r="E26" s="2">
        <v>2</v>
      </c>
      <c r="F26" s="2">
        <v>1</v>
      </c>
      <c r="G26" s="2">
        <v>21</v>
      </c>
      <c r="H26" s="2">
        <v>2</v>
      </c>
      <c r="I26" s="2" t="s">
        <v>5</v>
      </c>
      <c r="J26" s="2">
        <v>81.84</v>
      </c>
      <c r="N26" s="2">
        <v>64.53</v>
      </c>
      <c r="O26" s="2">
        <v>81.84</v>
      </c>
      <c r="P26" s="2">
        <v>61.92</v>
      </c>
      <c r="Q26" s="4">
        <v>54.12</v>
      </c>
    </row>
    <row r="27" spans="1:21" ht="15.75" thickBot="1" x14ac:dyDescent="0.3">
      <c r="A27" s="2">
        <v>9</v>
      </c>
      <c r="B27" s="2">
        <v>6</v>
      </c>
      <c r="C27" s="2">
        <v>4</v>
      </c>
      <c r="D27" s="2">
        <v>3</v>
      </c>
      <c r="E27" s="2">
        <v>1</v>
      </c>
      <c r="F27" s="2">
        <v>2</v>
      </c>
      <c r="G27" s="2">
        <v>21</v>
      </c>
      <c r="H27" s="2">
        <v>3</v>
      </c>
      <c r="I27" s="2" t="s">
        <v>5</v>
      </c>
      <c r="J27" s="2">
        <v>81.78</v>
      </c>
      <c r="N27" s="2">
        <v>62.84</v>
      </c>
      <c r="O27" s="2">
        <v>81.78</v>
      </c>
      <c r="P27" s="5">
        <v>60.79</v>
      </c>
      <c r="Q27" s="7">
        <f>AVERAGE(Q16:Q26)</f>
        <v>75.462727272727292</v>
      </c>
    </row>
    <row r="28" spans="1:21" ht="15.75" thickBot="1" x14ac:dyDescent="0.3">
      <c r="A28" s="2">
        <v>2</v>
      </c>
      <c r="B28" s="2">
        <v>5</v>
      </c>
      <c r="C28" s="2">
        <v>48</v>
      </c>
      <c r="D28" s="2">
        <v>4</v>
      </c>
      <c r="E28" s="2">
        <v>2</v>
      </c>
      <c r="F28" s="2">
        <v>2</v>
      </c>
      <c r="G28" s="2">
        <v>21</v>
      </c>
      <c r="H28" s="2">
        <v>1</v>
      </c>
      <c r="I28" s="2" t="s">
        <v>5</v>
      </c>
      <c r="J28" s="2">
        <v>79.8</v>
      </c>
      <c r="N28" s="2">
        <v>62.7</v>
      </c>
      <c r="O28" s="2">
        <v>79.8</v>
      </c>
      <c r="P28" s="4">
        <v>59.39</v>
      </c>
    </row>
    <row r="29" spans="1:21" ht="15.75" thickBot="1" x14ac:dyDescent="0.3">
      <c r="A29" s="2">
        <v>69</v>
      </c>
      <c r="B29" s="2">
        <v>3</v>
      </c>
      <c r="C29" s="2">
        <v>30</v>
      </c>
      <c r="D29" s="2">
        <v>2</v>
      </c>
      <c r="E29" s="2">
        <v>2</v>
      </c>
      <c r="F29" s="2">
        <v>2</v>
      </c>
      <c r="G29" s="2">
        <v>21</v>
      </c>
      <c r="H29" s="2">
        <v>2</v>
      </c>
      <c r="I29" s="2" t="s">
        <v>6</v>
      </c>
      <c r="J29" s="2">
        <v>79.05</v>
      </c>
      <c r="N29" s="4">
        <v>61.67</v>
      </c>
      <c r="O29" s="5">
        <v>79.05</v>
      </c>
      <c r="P29" s="7">
        <f>AVERAGE(P16:P28)</f>
        <v>69.629230769230759</v>
      </c>
    </row>
    <row r="30" spans="1:21" ht="15.75" thickBot="1" x14ac:dyDescent="0.3">
      <c r="A30" s="2">
        <v>81</v>
      </c>
      <c r="B30" s="2">
        <v>6</v>
      </c>
      <c r="C30" s="2">
        <v>24</v>
      </c>
      <c r="D30" s="2">
        <v>3</v>
      </c>
      <c r="E30" s="2">
        <v>2</v>
      </c>
      <c r="F30" s="2">
        <v>1</v>
      </c>
      <c r="G30" s="2">
        <v>21</v>
      </c>
      <c r="H30" s="2">
        <v>2</v>
      </c>
      <c r="I30" s="2" t="s">
        <v>5</v>
      </c>
      <c r="J30" s="2">
        <v>78.599999999999994</v>
      </c>
      <c r="N30" s="7">
        <f>AVERAGE(N16:N29)</f>
        <v>75.699285714285708</v>
      </c>
      <c r="O30" s="3">
        <v>78.599999999999994</v>
      </c>
    </row>
    <row r="31" spans="1:21" x14ac:dyDescent="0.25">
      <c r="A31" s="2">
        <v>15</v>
      </c>
      <c r="B31" s="2">
        <v>5</v>
      </c>
      <c r="C31" s="2">
        <v>22</v>
      </c>
      <c r="D31" s="2">
        <v>3</v>
      </c>
      <c r="E31" s="2">
        <v>1</v>
      </c>
      <c r="F31" s="2">
        <v>1</v>
      </c>
      <c r="G31" s="2">
        <v>21</v>
      </c>
      <c r="H31" s="2">
        <v>4</v>
      </c>
      <c r="I31" s="2" t="s">
        <v>5</v>
      </c>
      <c r="J31" s="2">
        <v>76.650000000000006</v>
      </c>
      <c r="O31" s="2">
        <v>76.650000000000006</v>
      </c>
    </row>
    <row r="32" spans="1:21" x14ac:dyDescent="0.25">
      <c r="A32" s="2">
        <v>22</v>
      </c>
      <c r="B32" s="2">
        <v>6</v>
      </c>
      <c r="C32" s="2">
        <v>10</v>
      </c>
      <c r="D32" s="2">
        <v>4</v>
      </c>
      <c r="E32" s="2">
        <v>1</v>
      </c>
      <c r="F32" s="2">
        <v>1</v>
      </c>
      <c r="G32" s="2">
        <v>21</v>
      </c>
      <c r="H32" s="2">
        <v>2</v>
      </c>
      <c r="I32" s="2" t="s">
        <v>5</v>
      </c>
      <c r="J32" s="2">
        <v>76.41</v>
      </c>
      <c r="O32" s="2">
        <v>76.41</v>
      </c>
    </row>
    <row r="33" spans="1:15" x14ac:dyDescent="0.25">
      <c r="A33" s="2">
        <v>48</v>
      </c>
      <c r="B33" s="2">
        <v>5</v>
      </c>
      <c r="C33" s="2">
        <v>14</v>
      </c>
      <c r="D33" s="2">
        <v>4</v>
      </c>
      <c r="E33" s="2">
        <v>2</v>
      </c>
      <c r="F33" s="2">
        <v>1</v>
      </c>
      <c r="G33" s="2">
        <v>21</v>
      </c>
      <c r="H33" s="2">
        <v>2</v>
      </c>
      <c r="I33" s="2" t="s">
        <v>6</v>
      </c>
      <c r="J33" s="2">
        <v>75.959999999999994</v>
      </c>
      <c r="O33" s="2">
        <v>75.959999999999994</v>
      </c>
    </row>
    <row r="34" spans="1:15" x14ac:dyDescent="0.25">
      <c r="A34" s="2">
        <v>53</v>
      </c>
      <c r="B34" s="2">
        <v>4</v>
      </c>
      <c r="C34" s="2">
        <v>20</v>
      </c>
      <c r="D34" s="2">
        <v>4</v>
      </c>
      <c r="E34" s="2">
        <v>2</v>
      </c>
      <c r="F34" s="2">
        <v>1</v>
      </c>
      <c r="G34" s="2">
        <v>21</v>
      </c>
      <c r="H34" s="2">
        <v>6</v>
      </c>
      <c r="I34" s="2" t="s">
        <v>5</v>
      </c>
      <c r="J34" s="2">
        <v>75.94</v>
      </c>
      <c r="O34" s="2">
        <v>75.94</v>
      </c>
    </row>
    <row r="35" spans="1:15" x14ac:dyDescent="0.25">
      <c r="A35" s="2">
        <v>82</v>
      </c>
      <c r="B35" s="2">
        <v>4</v>
      </c>
      <c r="C35" s="2">
        <v>50</v>
      </c>
      <c r="D35" s="2">
        <v>3</v>
      </c>
      <c r="E35" s="2">
        <v>2</v>
      </c>
      <c r="F35" s="2">
        <v>1</v>
      </c>
      <c r="G35" s="2">
        <v>21</v>
      </c>
      <c r="H35" s="2">
        <v>4</v>
      </c>
      <c r="I35" s="2" t="s">
        <v>5</v>
      </c>
      <c r="J35" s="2">
        <v>74.45</v>
      </c>
      <c r="O35" s="2">
        <v>74.45</v>
      </c>
    </row>
    <row r="36" spans="1:15" x14ac:dyDescent="0.25">
      <c r="A36" s="2">
        <v>65</v>
      </c>
      <c r="B36" s="2">
        <v>6</v>
      </c>
      <c r="C36" s="2">
        <v>8</v>
      </c>
      <c r="D36" s="2">
        <v>4</v>
      </c>
      <c r="E36" s="2">
        <v>2</v>
      </c>
      <c r="F36" s="2">
        <v>2</v>
      </c>
      <c r="G36" s="2">
        <v>21</v>
      </c>
      <c r="H36" s="2">
        <v>2</v>
      </c>
      <c r="I36" s="2" t="s">
        <v>5</v>
      </c>
      <c r="J36" s="2">
        <v>74.099999999999994</v>
      </c>
      <c r="O36" s="2">
        <v>74.099999999999994</v>
      </c>
    </row>
    <row r="37" spans="1:15" x14ac:dyDescent="0.25">
      <c r="A37" s="2">
        <v>19</v>
      </c>
      <c r="B37" s="2">
        <v>4</v>
      </c>
      <c r="C37" s="2">
        <v>100</v>
      </c>
      <c r="D37" s="2">
        <v>3</v>
      </c>
      <c r="E37" s="2">
        <v>1</v>
      </c>
      <c r="F37" s="2">
        <v>1</v>
      </c>
      <c r="G37" s="2">
        <v>21</v>
      </c>
      <c r="H37" s="2">
        <v>2</v>
      </c>
      <c r="I37" s="2" t="s">
        <v>5</v>
      </c>
      <c r="J37" s="2">
        <v>73.83</v>
      </c>
      <c r="O37" s="2">
        <v>73.83</v>
      </c>
    </row>
    <row r="38" spans="1:15" x14ac:dyDescent="0.25">
      <c r="A38" s="2">
        <v>11</v>
      </c>
      <c r="B38" s="2">
        <v>6</v>
      </c>
      <c r="C38" s="2">
        <v>150</v>
      </c>
      <c r="D38" s="2">
        <v>4</v>
      </c>
      <c r="E38" s="2">
        <v>1</v>
      </c>
      <c r="F38" s="2">
        <v>2</v>
      </c>
      <c r="G38" s="2">
        <v>21</v>
      </c>
      <c r="H38" s="2">
        <v>2</v>
      </c>
      <c r="I38" s="2" t="s">
        <v>5</v>
      </c>
      <c r="J38" s="2">
        <v>71.900000000000006</v>
      </c>
      <c r="O38" s="2">
        <v>71.900000000000006</v>
      </c>
    </row>
    <row r="39" spans="1:15" x14ac:dyDescent="0.25">
      <c r="A39" s="2">
        <v>63</v>
      </c>
      <c r="B39" s="2">
        <v>4</v>
      </c>
      <c r="C39" s="2">
        <v>20</v>
      </c>
      <c r="D39" s="2">
        <v>4</v>
      </c>
      <c r="E39" s="2">
        <v>2</v>
      </c>
      <c r="F39" s="2">
        <v>2</v>
      </c>
      <c r="G39" s="2">
        <v>21</v>
      </c>
      <c r="H39" s="2">
        <v>2</v>
      </c>
      <c r="I39" s="2" t="s">
        <v>5</v>
      </c>
      <c r="J39" s="2">
        <v>65.13</v>
      </c>
      <c r="O39" s="2">
        <v>65.13</v>
      </c>
    </row>
    <row r="40" spans="1:15" x14ac:dyDescent="0.25">
      <c r="A40" s="2">
        <v>37</v>
      </c>
      <c r="B40" s="2">
        <v>7</v>
      </c>
      <c r="C40" s="2">
        <v>60</v>
      </c>
      <c r="D40" s="2">
        <v>3</v>
      </c>
      <c r="E40" s="2">
        <v>2</v>
      </c>
      <c r="F40" s="2">
        <v>1</v>
      </c>
      <c r="G40" s="2">
        <v>21</v>
      </c>
      <c r="H40" s="2">
        <v>4</v>
      </c>
      <c r="I40" s="2" t="s">
        <v>6</v>
      </c>
      <c r="J40" s="2">
        <v>62.24</v>
      </c>
      <c r="O40" s="2">
        <v>62.24</v>
      </c>
    </row>
    <row r="41" spans="1:15" x14ac:dyDescent="0.25">
      <c r="A41" s="2">
        <v>51</v>
      </c>
      <c r="B41" s="2">
        <v>6</v>
      </c>
      <c r="C41" s="2">
        <v>5</v>
      </c>
      <c r="D41" s="2">
        <v>4</v>
      </c>
      <c r="E41" s="2">
        <v>2</v>
      </c>
      <c r="F41" s="2">
        <v>2</v>
      </c>
      <c r="G41" s="2">
        <v>21</v>
      </c>
      <c r="H41" s="2">
        <v>4</v>
      </c>
      <c r="I41" s="2" t="s">
        <v>5</v>
      </c>
      <c r="J41" s="2">
        <v>62.08</v>
      </c>
      <c r="O41" s="2">
        <v>62.08</v>
      </c>
    </row>
    <row r="42" spans="1:15" x14ac:dyDescent="0.25">
      <c r="A42" s="2">
        <v>30</v>
      </c>
      <c r="B42" s="2">
        <v>6</v>
      </c>
      <c r="C42" s="2">
        <v>30</v>
      </c>
      <c r="D42" s="2">
        <v>3</v>
      </c>
      <c r="E42" s="2">
        <v>1</v>
      </c>
      <c r="F42" s="2">
        <v>1</v>
      </c>
      <c r="G42" s="2">
        <v>21</v>
      </c>
      <c r="H42" s="2">
        <v>4</v>
      </c>
      <c r="I42" s="2" t="s">
        <v>5</v>
      </c>
      <c r="J42" s="2">
        <v>58.38</v>
      </c>
      <c r="O42" s="2">
        <v>58.38</v>
      </c>
    </row>
    <row r="43" spans="1:15" ht="15.75" thickBot="1" x14ac:dyDescent="0.3">
      <c r="A43" s="2">
        <v>49</v>
      </c>
      <c r="B43" s="2">
        <v>5</v>
      </c>
      <c r="C43" s="2">
        <v>3</v>
      </c>
      <c r="D43" s="2">
        <v>3</v>
      </c>
      <c r="E43" s="2">
        <v>2</v>
      </c>
      <c r="F43" s="2">
        <v>1</v>
      </c>
      <c r="G43" s="2">
        <v>21</v>
      </c>
      <c r="H43" s="2">
        <v>4</v>
      </c>
      <c r="I43" s="2" t="s">
        <v>5</v>
      </c>
      <c r="J43" s="2">
        <v>58.02</v>
      </c>
      <c r="O43" s="4">
        <v>58.02</v>
      </c>
    </row>
    <row r="44" spans="1:15" ht="15.75" thickBot="1" x14ac:dyDescent="0.3">
      <c r="A44" s="2">
        <v>56</v>
      </c>
      <c r="B44" s="2">
        <v>3</v>
      </c>
      <c r="C44" s="2">
        <v>40</v>
      </c>
      <c r="D44" s="2">
        <v>2</v>
      </c>
      <c r="E44" s="2">
        <v>2</v>
      </c>
      <c r="F44" s="2">
        <v>1</v>
      </c>
      <c r="G44" s="2">
        <v>22</v>
      </c>
      <c r="H44" s="2">
        <v>3</v>
      </c>
      <c r="I44" s="2" t="s">
        <v>6</v>
      </c>
      <c r="J44" s="2">
        <v>82.47</v>
      </c>
      <c r="O44" s="7">
        <f>AVERAGE(O16:O43)</f>
        <v>77.597500000000011</v>
      </c>
    </row>
    <row r="45" spans="1:15" x14ac:dyDescent="0.25">
      <c r="A45" s="2">
        <v>75</v>
      </c>
      <c r="B45" s="2">
        <v>5</v>
      </c>
      <c r="C45" s="2">
        <v>15</v>
      </c>
      <c r="D45" s="2">
        <v>4</v>
      </c>
      <c r="E45" s="2">
        <v>1</v>
      </c>
      <c r="F45" s="2">
        <v>1</v>
      </c>
      <c r="G45" s="2">
        <v>22</v>
      </c>
      <c r="H45" s="2">
        <v>2</v>
      </c>
      <c r="I45" s="2" t="s">
        <v>5</v>
      </c>
      <c r="J45" s="2">
        <v>78.14</v>
      </c>
    </row>
    <row r="46" spans="1:15" x14ac:dyDescent="0.25">
      <c r="A46" s="2">
        <v>42</v>
      </c>
      <c r="B46" s="2">
        <v>5</v>
      </c>
      <c r="C46" s="2">
        <v>14</v>
      </c>
      <c r="D46" s="2">
        <v>4</v>
      </c>
      <c r="E46" s="2">
        <v>1</v>
      </c>
      <c r="F46" s="2">
        <v>2</v>
      </c>
      <c r="G46" s="2">
        <v>22</v>
      </c>
      <c r="H46" s="2">
        <v>6</v>
      </c>
      <c r="I46" s="2" t="s">
        <v>5</v>
      </c>
      <c r="J46" s="2">
        <v>75.319999999999993</v>
      </c>
    </row>
    <row r="47" spans="1:15" x14ac:dyDescent="0.25">
      <c r="A47" s="2">
        <v>85</v>
      </c>
      <c r="B47" s="2">
        <v>5</v>
      </c>
      <c r="C47" s="2">
        <v>15</v>
      </c>
      <c r="D47" s="2">
        <v>3</v>
      </c>
      <c r="E47" s="2">
        <v>1</v>
      </c>
      <c r="F47" s="2">
        <v>2</v>
      </c>
      <c r="G47" s="2">
        <v>22</v>
      </c>
      <c r="H47" s="2">
        <v>4</v>
      </c>
      <c r="I47" s="2" t="s">
        <v>5</v>
      </c>
      <c r="J47" s="2">
        <v>75.02</v>
      </c>
    </row>
    <row r="48" spans="1:15" x14ac:dyDescent="0.25">
      <c r="A48" s="2">
        <v>47</v>
      </c>
      <c r="B48" s="2">
        <v>5</v>
      </c>
      <c r="C48" s="2">
        <v>14</v>
      </c>
      <c r="D48" s="2">
        <v>4</v>
      </c>
      <c r="E48" s="2">
        <v>1</v>
      </c>
      <c r="F48" s="2">
        <v>2</v>
      </c>
      <c r="G48" s="2">
        <v>22</v>
      </c>
      <c r="H48" s="2">
        <v>4</v>
      </c>
      <c r="I48" s="2" t="s">
        <v>6</v>
      </c>
      <c r="J48" s="2">
        <v>74.489999999999995</v>
      </c>
    </row>
    <row r="49" spans="1:10" x14ac:dyDescent="0.25">
      <c r="A49" s="2">
        <v>84</v>
      </c>
      <c r="B49" s="2">
        <v>5</v>
      </c>
      <c r="C49" s="2">
        <v>5</v>
      </c>
      <c r="D49" s="2">
        <v>3</v>
      </c>
      <c r="E49" s="2">
        <v>2</v>
      </c>
      <c r="F49" s="2">
        <v>2</v>
      </c>
      <c r="G49" s="2">
        <v>22</v>
      </c>
      <c r="H49" s="2">
        <v>2</v>
      </c>
      <c r="I49" s="2" t="s">
        <v>5</v>
      </c>
      <c r="J49" s="2">
        <v>74.209999999999994</v>
      </c>
    </row>
    <row r="50" spans="1:10" x14ac:dyDescent="0.25">
      <c r="A50" s="2">
        <v>29</v>
      </c>
      <c r="B50" s="2">
        <v>5</v>
      </c>
      <c r="C50" s="2">
        <v>70</v>
      </c>
      <c r="D50" s="2">
        <v>3</v>
      </c>
      <c r="E50" s="2">
        <v>2</v>
      </c>
      <c r="F50" s="2">
        <v>1</v>
      </c>
      <c r="G50" s="2">
        <v>22</v>
      </c>
      <c r="H50" s="2">
        <v>2</v>
      </c>
      <c r="I50" s="2" t="s">
        <v>5</v>
      </c>
      <c r="J50" s="2">
        <v>68.36</v>
      </c>
    </row>
    <row r="51" spans="1:10" x14ac:dyDescent="0.25">
      <c r="A51" s="2">
        <v>57</v>
      </c>
      <c r="B51" s="2">
        <v>6</v>
      </c>
      <c r="C51" s="2">
        <v>7.5</v>
      </c>
      <c r="D51" s="2">
        <v>4</v>
      </c>
      <c r="E51" s="2">
        <v>2</v>
      </c>
      <c r="F51" s="2">
        <v>1</v>
      </c>
      <c r="G51" s="2">
        <v>22</v>
      </c>
      <c r="H51" s="2">
        <v>2</v>
      </c>
      <c r="I51" s="2" t="s">
        <v>5</v>
      </c>
      <c r="J51" s="2">
        <v>65.63</v>
      </c>
    </row>
    <row r="52" spans="1:10" x14ac:dyDescent="0.25">
      <c r="A52" s="2">
        <v>66</v>
      </c>
      <c r="B52" s="2">
        <v>6</v>
      </c>
      <c r="C52" s="2">
        <v>20</v>
      </c>
      <c r="D52" s="2">
        <v>4</v>
      </c>
      <c r="E52" s="2">
        <v>1</v>
      </c>
      <c r="F52" s="2">
        <v>1</v>
      </c>
      <c r="G52" s="2">
        <v>22</v>
      </c>
      <c r="H52" s="2">
        <v>2</v>
      </c>
      <c r="I52" s="2" t="s">
        <v>5</v>
      </c>
      <c r="J52" s="2">
        <v>65.010000000000005</v>
      </c>
    </row>
    <row r="53" spans="1:10" x14ac:dyDescent="0.25">
      <c r="A53" s="2">
        <v>50</v>
      </c>
      <c r="B53" s="2">
        <v>5</v>
      </c>
      <c r="C53" s="2">
        <v>15</v>
      </c>
      <c r="D53" s="2">
        <v>4</v>
      </c>
      <c r="E53" s="2">
        <v>1</v>
      </c>
      <c r="F53" s="2">
        <v>2</v>
      </c>
      <c r="G53" s="2">
        <v>22</v>
      </c>
      <c r="H53" s="2">
        <v>2</v>
      </c>
      <c r="I53" s="2" t="s">
        <v>5</v>
      </c>
      <c r="J53" s="2">
        <v>64.430000000000007</v>
      </c>
    </row>
    <row r="54" spans="1:10" x14ac:dyDescent="0.25">
      <c r="A54" s="2">
        <v>55</v>
      </c>
      <c r="B54" s="2">
        <v>6</v>
      </c>
      <c r="C54" s="2">
        <v>10</v>
      </c>
      <c r="D54" s="2">
        <v>4</v>
      </c>
      <c r="E54" s="2">
        <v>2</v>
      </c>
      <c r="F54" s="2">
        <v>1</v>
      </c>
      <c r="G54" s="2">
        <v>22</v>
      </c>
      <c r="H54" s="2">
        <v>2</v>
      </c>
      <c r="I54" s="2" t="s">
        <v>5</v>
      </c>
      <c r="J54" s="2">
        <v>61.92</v>
      </c>
    </row>
    <row r="55" spans="1:10" x14ac:dyDescent="0.25">
      <c r="A55" s="2">
        <v>44</v>
      </c>
      <c r="B55" s="2">
        <v>6</v>
      </c>
      <c r="C55" s="2">
        <v>15</v>
      </c>
      <c r="D55" s="2">
        <v>3</v>
      </c>
      <c r="E55" s="2">
        <v>2</v>
      </c>
      <c r="F55" s="2">
        <v>1</v>
      </c>
      <c r="G55" s="2">
        <v>22</v>
      </c>
      <c r="H55" s="2">
        <v>2</v>
      </c>
      <c r="I55" s="2" t="s">
        <v>6</v>
      </c>
      <c r="J55" s="2">
        <v>60.79</v>
      </c>
    </row>
    <row r="56" spans="1:10" x14ac:dyDescent="0.25">
      <c r="A56" s="2">
        <v>38</v>
      </c>
      <c r="B56" s="2">
        <v>5</v>
      </c>
      <c r="C56" s="2">
        <v>15</v>
      </c>
      <c r="D56" s="2">
        <v>3</v>
      </c>
      <c r="E56" s="2">
        <v>2</v>
      </c>
      <c r="F56" s="2">
        <v>1</v>
      </c>
      <c r="G56" s="2">
        <v>22</v>
      </c>
      <c r="H56" s="2">
        <v>2</v>
      </c>
      <c r="I56" s="2" t="s">
        <v>5</v>
      </c>
      <c r="J56" s="2">
        <v>59.39</v>
      </c>
    </row>
    <row r="57" spans="1:10" x14ac:dyDescent="0.25">
      <c r="A57" s="2">
        <v>12</v>
      </c>
      <c r="B57" s="2">
        <v>5</v>
      </c>
      <c r="C57" s="2">
        <v>3</v>
      </c>
      <c r="D57" s="2">
        <v>3</v>
      </c>
      <c r="E57" s="2">
        <v>1</v>
      </c>
      <c r="F57" s="2">
        <v>2</v>
      </c>
      <c r="G57" s="2">
        <v>23</v>
      </c>
      <c r="H57" s="2">
        <v>4</v>
      </c>
      <c r="I57" s="2" t="s">
        <v>6</v>
      </c>
      <c r="J57" s="2">
        <v>91.22</v>
      </c>
    </row>
    <row r="58" spans="1:10" x14ac:dyDescent="0.25">
      <c r="A58" s="2">
        <v>34</v>
      </c>
      <c r="B58" s="2">
        <v>4</v>
      </c>
      <c r="C58" s="2">
        <v>5</v>
      </c>
      <c r="D58" s="2">
        <v>3</v>
      </c>
      <c r="E58" s="2">
        <v>2</v>
      </c>
      <c r="F58" s="2">
        <v>1</v>
      </c>
      <c r="G58" s="2">
        <v>23</v>
      </c>
      <c r="H58" s="2">
        <v>4</v>
      </c>
      <c r="I58" s="2" t="s">
        <v>5</v>
      </c>
      <c r="J58" s="2">
        <v>88.5</v>
      </c>
    </row>
    <row r="59" spans="1:10" x14ac:dyDescent="0.25">
      <c r="A59" s="2">
        <v>59</v>
      </c>
      <c r="B59" s="2">
        <v>4</v>
      </c>
      <c r="C59" s="2">
        <v>28</v>
      </c>
      <c r="D59" s="2">
        <v>4</v>
      </c>
      <c r="E59" s="2">
        <v>1</v>
      </c>
      <c r="F59" s="2">
        <v>1</v>
      </c>
      <c r="G59" s="2">
        <v>23</v>
      </c>
      <c r="H59" s="2">
        <v>2</v>
      </c>
      <c r="I59" s="2" t="s">
        <v>6</v>
      </c>
      <c r="J59" s="2">
        <v>87.53</v>
      </c>
    </row>
    <row r="60" spans="1:10" x14ac:dyDescent="0.25">
      <c r="A60" s="2">
        <v>27</v>
      </c>
      <c r="B60" s="2">
        <v>4</v>
      </c>
      <c r="C60" s="2">
        <v>30</v>
      </c>
      <c r="D60" s="2">
        <v>4</v>
      </c>
      <c r="E60" s="2">
        <v>1</v>
      </c>
      <c r="F60" s="2">
        <v>2</v>
      </c>
      <c r="G60" s="2">
        <v>23</v>
      </c>
      <c r="H60" s="2">
        <v>2</v>
      </c>
      <c r="I60" s="2" t="s">
        <v>5</v>
      </c>
      <c r="J60" s="2">
        <v>80.760000000000005</v>
      </c>
    </row>
    <row r="61" spans="1:10" x14ac:dyDescent="0.25">
      <c r="A61" s="2">
        <v>35</v>
      </c>
      <c r="B61" s="2">
        <v>6</v>
      </c>
      <c r="C61" s="2">
        <v>30</v>
      </c>
      <c r="D61" s="2">
        <v>3</v>
      </c>
      <c r="E61" s="2">
        <v>2</v>
      </c>
      <c r="F61" s="2">
        <v>1</v>
      </c>
      <c r="G61" s="2">
        <v>23</v>
      </c>
      <c r="H61" s="2">
        <v>2</v>
      </c>
      <c r="I61" s="2" t="s">
        <v>5</v>
      </c>
      <c r="J61" s="2">
        <v>75.34</v>
      </c>
    </row>
    <row r="62" spans="1:10" x14ac:dyDescent="0.25">
      <c r="A62" s="2">
        <v>64</v>
      </c>
      <c r="B62" s="2">
        <v>5</v>
      </c>
      <c r="C62" s="2">
        <v>15</v>
      </c>
      <c r="D62" s="2">
        <v>4</v>
      </c>
      <c r="E62" s="2">
        <v>2</v>
      </c>
      <c r="F62" s="2">
        <v>1</v>
      </c>
      <c r="G62" s="2">
        <v>23</v>
      </c>
      <c r="H62" s="2">
        <v>2</v>
      </c>
      <c r="I62" s="2" t="s">
        <v>5</v>
      </c>
      <c r="J62" s="2">
        <v>75.34</v>
      </c>
    </row>
    <row r="63" spans="1:10" x14ac:dyDescent="0.25">
      <c r="A63" s="2">
        <v>54</v>
      </c>
      <c r="B63" s="2">
        <v>4</v>
      </c>
      <c r="C63" s="2">
        <v>7</v>
      </c>
      <c r="D63" s="2">
        <v>3</v>
      </c>
      <c r="E63" s="2">
        <v>2</v>
      </c>
      <c r="F63" s="2">
        <v>1</v>
      </c>
      <c r="G63" s="2">
        <v>23</v>
      </c>
      <c r="H63" s="2">
        <v>4</v>
      </c>
      <c r="I63" s="2" t="s">
        <v>6</v>
      </c>
      <c r="J63" s="2">
        <v>71.959999999999994</v>
      </c>
    </row>
    <row r="64" spans="1:10" x14ac:dyDescent="0.25">
      <c r="A64" s="2">
        <v>79</v>
      </c>
      <c r="B64" s="2">
        <v>6</v>
      </c>
      <c r="C64" s="2">
        <v>50</v>
      </c>
      <c r="D64" s="2">
        <v>4</v>
      </c>
      <c r="E64" s="2">
        <v>1</v>
      </c>
      <c r="F64" s="2">
        <v>1</v>
      </c>
      <c r="G64" s="2">
        <v>23</v>
      </c>
      <c r="H64" s="2">
        <v>4</v>
      </c>
      <c r="I64" s="2" t="s">
        <v>5</v>
      </c>
      <c r="J64" s="2">
        <v>70.430000000000007</v>
      </c>
    </row>
    <row r="65" spans="1:10" x14ac:dyDescent="0.25">
      <c r="A65" s="2">
        <v>40</v>
      </c>
      <c r="B65" s="2">
        <v>5</v>
      </c>
      <c r="C65" s="2">
        <v>10</v>
      </c>
      <c r="D65" s="2">
        <v>3</v>
      </c>
      <c r="E65" s="2">
        <v>2</v>
      </c>
      <c r="F65" s="2">
        <v>1</v>
      </c>
      <c r="G65" s="2">
        <v>23</v>
      </c>
      <c r="H65" s="2">
        <v>4</v>
      </c>
      <c r="I65" s="2" t="s">
        <v>5</v>
      </c>
      <c r="J65" s="2">
        <v>67.739999999999995</v>
      </c>
    </row>
    <row r="66" spans="1:10" x14ac:dyDescent="0.25">
      <c r="A66" s="2">
        <v>83</v>
      </c>
      <c r="B66" s="2">
        <v>4</v>
      </c>
      <c r="C66" s="2">
        <v>25</v>
      </c>
      <c r="D66" s="2">
        <v>4</v>
      </c>
      <c r="E66" s="2">
        <v>1</v>
      </c>
      <c r="F66" s="2">
        <v>1</v>
      </c>
      <c r="G66" s="2">
        <v>23</v>
      </c>
      <c r="H66" s="2">
        <v>4</v>
      </c>
      <c r="I66" s="2" t="s">
        <v>5</v>
      </c>
      <c r="J66" s="2">
        <v>67.150000000000006</v>
      </c>
    </row>
    <row r="67" spans="1:10" x14ac:dyDescent="0.25">
      <c r="A67" s="2">
        <v>88</v>
      </c>
      <c r="B67" s="2">
        <v>6</v>
      </c>
      <c r="C67" s="2">
        <v>27.5</v>
      </c>
      <c r="D67" s="2">
        <v>4</v>
      </c>
      <c r="E67" s="2">
        <v>2</v>
      </c>
      <c r="F67" s="2">
        <v>1</v>
      </c>
      <c r="G67" s="2">
        <v>23</v>
      </c>
      <c r="H67" s="2">
        <v>2</v>
      </c>
      <c r="I67" s="2" t="s">
        <v>5</v>
      </c>
      <c r="J67" s="2">
        <v>54.12</v>
      </c>
    </row>
    <row r="68" spans="1:10" x14ac:dyDescent="0.25">
      <c r="A68" s="2">
        <v>73</v>
      </c>
      <c r="B68" s="2">
        <v>6</v>
      </c>
      <c r="C68" s="2">
        <v>40</v>
      </c>
      <c r="D68" s="2">
        <v>5</v>
      </c>
      <c r="E68" s="2">
        <v>1</v>
      </c>
      <c r="F68" s="2">
        <v>1</v>
      </c>
      <c r="G68" s="2">
        <v>24</v>
      </c>
      <c r="H68" s="2">
        <v>2</v>
      </c>
      <c r="I68" s="2" t="s">
        <v>6</v>
      </c>
      <c r="J68" s="2">
        <v>95.01</v>
      </c>
    </row>
    <row r="69" spans="1:10" x14ac:dyDescent="0.25">
      <c r="A69" s="2">
        <v>14</v>
      </c>
      <c r="B69" s="2">
        <v>3</v>
      </c>
      <c r="C69" s="2">
        <v>20</v>
      </c>
      <c r="D69" s="2">
        <v>5</v>
      </c>
      <c r="E69" s="2">
        <v>1</v>
      </c>
      <c r="F69" s="2">
        <v>1</v>
      </c>
      <c r="G69" s="2">
        <v>24</v>
      </c>
      <c r="H69" s="2">
        <v>3</v>
      </c>
      <c r="I69" s="2" t="s">
        <v>6</v>
      </c>
      <c r="J69" s="2">
        <v>91.68</v>
      </c>
    </row>
    <row r="70" spans="1:10" x14ac:dyDescent="0.25">
      <c r="A70" s="2">
        <v>8</v>
      </c>
      <c r="B70" s="2">
        <v>6</v>
      </c>
      <c r="C70" s="2">
        <v>30</v>
      </c>
      <c r="D70" s="2">
        <v>5</v>
      </c>
      <c r="E70" s="2">
        <v>2</v>
      </c>
      <c r="F70" s="2">
        <v>2</v>
      </c>
      <c r="G70" s="2">
        <v>24</v>
      </c>
      <c r="H70" s="2">
        <v>3</v>
      </c>
      <c r="I70" s="2" t="s">
        <v>5</v>
      </c>
      <c r="J70" s="2">
        <v>91.52</v>
      </c>
    </row>
    <row r="71" spans="1:10" x14ac:dyDescent="0.25">
      <c r="A71" s="2">
        <v>74</v>
      </c>
      <c r="B71" s="2">
        <v>6</v>
      </c>
      <c r="C71" s="2">
        <v>28</v>
      </c>
      <c r="D71" s="2">
        <v>3</v>
      </c>
      <c r="E71" s="2">
        <v>1</v>
      </c>
      <c r="F71" s="2">
        <v>1</v>
      </c>
      <c r="G71" s="2">
        <v>24</v>
      </c>
      <c r="H71" s="2">
        <v>4</v>
      </c>
      <c r="I71" s="2" t="s">
        <v>6</v>
      </c>
      <c r="J71" s="2">
        <v>87.36</v>
      </c>
    </row>
    <row r="72" spans="1:10" x14ac:dyDescent="0.25">
      <c r="A72" s="2">
        <v>39</v>
      </c>
      <c r="B72" s="2">
        <v>5</v>
      </c>
      <c r="C72" s="2">
        <v>35</v>
      </c>
      <c r="D72" s="2">
        <v>4</v>
      </c>
      <c r="E72" s="2">
        <v>2</v>
      </c>
      <c r="F72" s="2">
        <v>1</v>
      </c>
      <c r="G72" s="2">
        <v>24</v>
      </c>
      <c r="H72" s="2">
        <v>6</v>
      </c>
      <c r="I72" s="2" t="s">
        <v>5</v>
      </c>
      <c r="J72" s="2">
        <v>86.91</v>
      </c>
    </row>
    <row r="73" spans="1:10" x14ac:dyDescent="0.25">
      <c r="A73" s="2">
        <v>36</v>
      </c>
      <c r="B73" s="2">
        <v>6</v>
      </c>
      <c r="C73" s="2">
        <v>20</v>
      </c>
      <c r="D73" s="2">
        <v>3</v>
      </c>
      <c r="E73" s="2">
        <v>2</v>
      </c>
      <c r="F73" s="2">
        <v>2</v>
      </c>
      <c r="G73" s="2">
        <v>24</v>
      </c>
      <c r="H73" s="2">
        <v>4</v>
      </c>
      <c r="I73" s="2" t="s">
        <v>5</v>
      </c>
      <c r="J73" s="2">
        <v>85.25</v>
      </c>
    </row>
    <row r="74" spans="1:10" x14ac:dyDescent="0.25">
      <c r="A74" s="2">
        <v>58</v>
      </c>
      <c r="B74" s="2">
        <v>5</v>
      </c>
      <c r="C74" s="2">
        <v>30</v>
      </c>
      <c r="D74" s="2">
        <v>3</v>
      </c>
      <c r="E74" s="2">
        <v>2</v>
      </c>
      <c r="F74" s="2">
        <v>2</v>
      </c>
      <c r="G74" s="2">
        <v>24</v>
      </c>
      <c r="H74" s="2">
        <v>4</v>
      </c>
      <c r="I74" s="2" t="s">
        <v>5</v>
      </c>
      <c r="J74" s="2">
        <v>79.05</v>
      </c>
    </row>
    <row r="75" spans="1:10" x14ac:dyDescent="0.25">
      <c r="A75" s="2">
        <v>18</v>
      </c>
      <c r="B75" s="2">
        <v>6</v>
      </c>
      <c r="C75" s="2">
        <v>15</v>
      </c>
      <c r="D75" s="2">
        <v>4</v>
      </c>
      <c r="E75" s="2">
        <v>2</v>
      </c>
      <c r="F75" s="2">
        <v>1</v>
      </c>
      <c r="G75" s="2">
        <v>24</v>
      </c>
      <c r="H75" s="2">
        <v>4</v>
      </c>
      <c r="I75" s="2" t="s">
        <v>5</v>
      </c>
      <c r="J75" s="2">
        <v>73.73</v>
      </c>
    </row>
    <row r="76" spans="1:10" x14ac:dyDescent="0.25">
      <c r="A76" s="2">
        <v>43</v>
      </c>
      <c r="B76" s="2">
        <v>6</v>
      </c>
      <c r="C76" s="2">
        <v>20</v>
      </c>
      <c r="D76" s="2">
        <v>4</v>
      </c>
      <c r="E76" s="2">
        <v>1</v>
      </c>
      <c r="F76" s="2">
        <v>2</v>
      </c>
      <c r="G76" s="2">
        <v>24</v>
      </c>
      <c r="H76" s="2">
        <v>4</v>
      </c>
      <c r="I76" s="2" t="s">
        <v>6</v>
      </c>
      <c r="J76" s="2">
        <v>61.94</v>
      </c>
    </row>
    <row r="77" spans="1:10" x14ac:dyDescent="0.25">
      <c r="A77" s="2">
        <v>78</v>
      </c>
      <c r="B77" s="2">
        <v>5</v>
      </c>
      <c r="C77" s="2">
        <v>8</v>
      </c>
      <c r="D77" s="2">
        <v>3</v>
      </c>
      <c r="E77" s="2">
        <v>2</v>
      </c>
      <c r="F77" s="2">
        <v>1</v>
      </c>
      <c r="G77" s="2">
        <v>26</v>
      </c>
      <c r="H77" s="2">
        <v>2</v>
      </c>
      <c r="I77" s="2" t="s">
        <v>5</v>
      </c>
      <c r="J77" s="2">
        <v>69.180000000000007</v>
      </c>
    </row>
    <row r="78" spans="1:10" x14ac:dyDescent="0.25">
      <c r="A78" s="2">
        <v>62</v>
      </c>
      <c r="B78" s="2">
        <v>5</v>
      </c>
      <c r="C78" s="2">
        <v>22</v>
      </c>
      <c r="D78" s="2">
        <v>4</v>
      </c>
      <c r="E78" s="2">
        <v>1</v>
      </c>
      <c r="F78" s="2">
        <v>1</v>
      </c>
      <c r="G78" s="2">
        <v>26</v>
      </c>
      <c r="H78" s="2">
        <v>3</v>
      </c>
      <c r="I78" s="2" t="s">
        <v>5</v>
      </c>
      <c r="J78" s="2">
        <v>67.180000000000007</v>
      </c>
    </row>
    <row r="79" spans="1:10" x14ac:dyDescent="0.25">
      <c r="A79" s="2">
        <v>89</v>
      </c>
      <c r="B79" s="2">
        <v>7</v>
      </c>
      <c r="C79" s="2">
        <v>40</v>
      </c>
      <c r="D79" s="2">
        <v>3</v>
      </c>
      <c r="E79" s="2">
        <v>1</v>
      </c>
      <c r="F79" s="2">
        <v>1</v>
      </c>
      <c r="G79" s="2">
        <v>26</v>
      </c>
      <c r="H79" s="2">
        <v>4</v>
      </c>
      <c r="I79" s="2" t="s">
        <v>6</v>
      </c>
      <c r="J79" s="2">
        <v>59.73</v>
      </c>
    </row>
    <row r="80" spans="1:10" x14ac:dyDescent="0.25">
      <c r="A80" s="2">
        <v>86</v>
      </c>
      <c r="B80" s="2">
        <v>3</v>
      </c>
      <c r="C80" s="2">
        <v>10</v>
      </c>
      <c r="D80" s="2">
        <v>4</v>
      </c>
      <c r="E80" s="2">
        <v>2</v>
      </c>
      <c r="F80" s="2">
        <v>2</v>
      </c>
      <c r="G80" s="2">
        <v>27</v>
      </c>
      <c r="H80" s="2">
        <v>2</v>
      </c>
      <c r="I80" s="2" t="s">
        <v>6</v>
      </c>
      <c r="J80" s="2">
        <v>88.37</v>
      </c>
    </row>
    <row r="81" spans="1:10" x14ac:dyDescent="0.25">
      <c r="A81" s="2">
        <v>77</v>
      </c>
      <c r="B81" s="2">
        <v>6</v>
      </c>
      <c r="C81" s="2">
        <v>4</v>
      </c>
      <c r="D81" s="2">
        <v>4</v>
      </c>
      <c r="E81" s="2">
        <v>2</v>
      </c>
      <c r="F81" s="2">
        <v>1</v>
      </c>
      <c r="G81" s="2">
        <v>27</v>
      </c>
      <c r="H81" s="2">
        <v>2</v>
      </c>
      <c r="I81" s="2" t="s">
        <v>5</v>
      </c>
      <c r="J81" s="2">
        <v>60.52</v>
      </c>
    </row>
    <row r="82" spans="1:10" x14ac:dyDescent="0.25">
      <c r="A82" s="2">
        <v>7</v>
      </c>
      <c r="B82" s="2">
        <v>5</v>
      </c>
      <c r="C82" s="2">
        <v>12</v>
      </c>
      <c r="D82" s="2">
        <v>3</v>
      </c>
      <c r="E82" s="2">
        <v>2</v>
      </c>
      <c r="F82" s="2">
        <v>1</v>
      </c>
      <c r="G82" s="2">
        <v>28</v>
      </c>
      <c r="H82" s="2">
        <v>6</v>
      </c>
      <c r="I82" s="2" t="s">
        <v>6</v>
      </c>
      <c r="J82" s="2">
        <v>93.09</v>
      </c>
    </row>
    <row r="83" spans="1:10" x14ac:dyDescent="0.25">
      <c r="A83" s="2">
        <v>23</v>
      </c>
      <c r="B83" s="2">
        <v>4</v>
      </c>
      <c r="C83" s="2">
        <v>10</v>
      </c>
      <c r="D83" s="2">
        <v>3</v>
      </c>
      <c r="E83" s="2">
        <v>1</v>
      </c>
      <c r="F83" s="2">
        <v>1</v>
      </c>
      <c r="G83" s="2">
        <v>28</v>
      </c>
      <c r="H83" s="2">
        <v>2</v>
      </c>
      <c r="I83" s="2" t="s">
        <v>5</v>
      </c>
      <c r="J83" s="2">
        <v>77.510000000000005</v>
      </c>
    </row>
    <row r="84" spans="1:10" x14ac:dyDescent="0.25">
      <c r="A84" s="2">
        <v>67</v>
      </c>
      <c r="B84" s="2">
        <v>7</v>
      </c>
      <c r="C84" s="2">
        <v>40</v>
      </c>
      <c r="D84" s="2">
        <v>3</v>
      </c>
      <c r="E84" s="2">
        <v>2</v>
      </c>
      <c r="F84" s="2">
        <v>1</v>
      </c>
      <c r="G84" s="2">
        <v>29</v>
      </c>
      <c r="H84" s="2">
        <v>4</v>
      </c>
      <c r="I84" s="2" t="s">
        <v>5</v>
      </c>
      <c r="J84" s="2">
        <v>46.28</v>
      </c>
    </row>
    <row r="85" spans="1:10" x14ac:dyDescent="0.25">
      <c r="A85" s="2">
        <v>76</v>
      </c>
      <c r="B85" s="2">
        <v>6</v>
      </c>
      <c r="C85" s="2">
        <v>10</v>
      </c>
      <c r="D85" s="2">
        <v>3</v>
      </c>
      <c r="E85" s="2">
        <v>2</v>
      </c>
      <c r="F85" s="2">
        <v>1</v>
      </c>
      <c r="G85" s="2">
        <v>30</v>
      </c>
      <c r="H85" s="2">
        <v>4</v>
      </c>
      <c r="I85" s="2" t="s">
        <v>5</v>
      </c>
      <c r="J85" s="2">
        <v>79.13</v>
      </c>
    </row>
    <row r="86" spans="1:10" x14ac:dyDescent="0.25">
      <c r="A86" s="2">
        <v>26</v>
      </c>
      <c r="B86" s="2">
        <v>5</v>
      </c>
      <c r="C86" s="2">
        <v>15</v>
      </c>
      <c r="D86" s="2">
        <v>3</v>
      </c>
      <c r="E86" s="2">
        <v>1</v>
      </c>
      <c r="F86" s="2">
        <v>1</v>
      </c>
      <c r="G86" s="2">
        <v>31</v>
      </c>
      <c r="H86" s="2">
        <v>4</v>
      </c>
      <c r="I86" s="2" t="s">
        <v>5</v>
      </c>
      <c r="J86" s="2">
        <v>75.89</v>
      </c>
    </row>
    <row r="87" spans="1:10" x14ac:dyDescent="0.25">
      <c r="A87" s="2">
        <v>60</v>
      </c>
      <c r="B87" s="2">
        <v>6</v>
      </c>
      <c r="C87" s="2">
        <v>52</v>
      </c>
      <c r="D87" s="2">
        <v>3</v>
      </c>
      <c r="E87" s="2">
        <v>2</v>
      </c>
      <c r="F87" s="2">
        <v>2</v>
      </c>
      <c r="G87" s="2">
        <v>33</v>
      </c>
      <c r="H87" s="2">
        <v>4</v>
      </c>
      <c r="I87" s="2" t="s">
        <v>5</v>
      </c>
      <c r="J87" s="2">
        <v>90</v>
      </c>
    </row>
    <row r="88" spans="1:10" x14ac:dyDescent="0.25">
      <c r="A88" s="2">
        <v>5</v>
      </c>
      <c r="B88" s="2">
        <v>5</v>
      </c>
      <c r="C88" s="2">
        <v>10</v>
      </c>
      <c r="D88" s="2">
        <v>3</v>
      </c>
      <c r="E88" s="2">
        <v>1</v>
      </c>
      <c r="F88" s="2">
        <v>1</v>
      </c>
      <c r="G88" s="2">
        <v>44</v>
      </c>
      <c r="H88" s="2">
        <v>4</v>
      </c>
      <c r="I88" s="2" t="s">
        <v>6</v>
      </c>
      <c r="J88" s="2">
        <v>90.03</v>
      </c>
    </row>
    <row r="89" spans="1:10" x14ac:dyDescent="0.25">
      <c r="A89" s="2">
        <v>45</v>
      </c>
      <c r="B89" s="2">
        <v>5</v>
      </c>
      <c r="C89" s="2">
        <v>12.5</v>
      </c>
      <c r="D89" s="2">
        <v>4</v>
      </c>
      <c r="E89" s="2">
        <v>2</v>
      </c>
      <c r="F89" s="2">
        <v>1</v>
      </c>
      <c r="G89" s="2">
        <v>45</v>
      </c>
      <c r="H89" s="2">
        <v>2</v>
      </c>
      <c r="I89" s="2" t="s">
        <v>5</v>
      </c>
      <c r="J89" s="2">
        <v>86.7</v>
      </c>
    </row>
    <row r="90" spans="1:10" x14ac:dyDescent="0.25">
      <c r="A90" s="2">
        <v>68</v>
      </c>
      <c r="B90" s="2">
        <v>7</v>
      </c>
      <c r="C90" s="2">
        <v>50</v>
      </c>
      <c r="D90" s="2">
        <v>4</v>
      </c>
      <c r="E90" s="2">
        <v>1</v>
      </c>
      <c r="F90" s="2">
        <v>1</v>
      </c>
      <c r="G90" s="2">
        <v>49</v>
      </c>
      <c r="H90" s="2">
        <v>2</v>
      </c>
      <c r="I90" s="2" t="s">
        <v>5</v>
      </c>
      <c r="J90" s="2">
        <v>65.77</v>
      </c>
    </row>
  </sheetData>
  <sortState ref="A2:J90">
    <sortCondition ref="G3:G90"/>
    <sortCondition descending="1" ref="J3:J90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view="pageLayout" workbookViewId="0"/>
  </sheetViews>
  <sheetFormatPr defaultColWidth="11.42578125" defaultRowHeight="15" x14ac:dyDescent="0.25"/>
  <sheetData/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JSMCase1Data</vt:lpstr>
      <vt:lpstr>Hypothesis 1</vt:lpstr>
      <vt:lpstr>Regression Analysis</vt:lpstr>
      <vt:lpstr>Hypothesis 2</vt:lpstr>
      <vt:lpstr>Hypothesis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Smith, Kimyattia - HHS</cp:lastModifiedBy>
  <dcterms:created xsi:type="dcterms:W3CDTF">2014-03-17T03:51:37Z</dcterms:created>
  <dcterms:modified xsi:type="dcterms:W3CDTF">2014-04-30T14:50:13Z</dcterms:modified>
</cp:coreProperties>
</file>