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40" windowWidth="20120" windowHeight="800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9" i="1"/>
  <c r="E47"/>
  <c r="F47"/>
  <c r="G47"/>
  <c r="E48"/>
  <c r="C25"/>
  <c r="F39"/>
  <c r="F48"/>
  <c r="G48"/>
  <c r="G49"/>
  <c r="E49"/>
  <c r="D40"/>
  <c r="E38"/>
  <c r="E16"/>
  <c r="F38"/>
  <c r="G38"/>
  <c r="E39"/>
  <c r="G39"/>
  <c r="G40"/>
  <c r="E40"/>
  <c r="H11"/>
</calcChain>
</file>

<file path=xl/sharedStrings.xml><?xml version="1.0" encoding="utf-8"?>
<sst xmlns="http://schemas.openxmlformats.org/spreadsheetml/2006/main" count="42" uniqueCount="33">
  <si>
    <t>Weighted Average Cost of Capital</t>
  </si>
  <si>
    <t>Calculate the Weighted Average Cost of Capital for Athena Health (ATHN) for 2012 and 2013. Please show your work and list your assumptions.</t>
  </si>
  <si>
    <t>Step 1 to Calculate After -tax cost of debt</t>
  </si>
  <si>
    <t>After-tax cost of debt:  (assume the company's effective tax rate = 35%) </t>
  </si>
  <si>
    <t>After tax cost  of debt= Interest rate * ( 1- tax rate)</t>
  </si>
  <si>
    <t>Interest rate</t>
  </si>
  <si>
    <t>Interest rate for Athena Health=</t>
  </si>
  <si>
    <t>Interest</t>
  </si>
  <si>
    <t>Debt</t>
  </si>
  <si>
    <t>( As there is no debt)</t>
  </si>
  <si>
    <t xml:space="preserve"> =2.2%*(1-0.35)</t>
  </si>
  <si>
    <t>After tax cost  of debt=</t>
  </si>
  <si>
    <t>http://investing.money.msn.com/investments/stock-income-statement/?symbol=US%3aATHN</t>
  </si>
  <si>
    <t>http://investing.money.msn.com/investments/stock-balance-sheet/?symbol=US%3AATHN&amp;stmtView=Ann</t>
  </si>
  <si>
    <t>Step 2:  Cost of equity=  Risk free rate + Beta * (Market risk premium)</t>
  </si>
  <si>
    <t xml:space="preserve"> </t>
  </si>
  <si>
    <t xml:space="preserve"> =2.65%+1.08*(7%)</t>
  </si>
  <si>
    <t>Note:</t>
  </si>
  <si>
    <t>1) Beta taken from http://investing.money.msn.com/investments/stock-price?symbol=US%3aATHN</t>
  </si>
  <si>
    <t>2) Market risk premium assumed as 7%</t>
  </si>
  <si>
    <t xml:space="preserve">3) Assumed same cost of equity for both  the years. </t>
  </si>
  <si>
    <t>4) Risk free rate as 10 year treasury bond yiled : http://www.bloomberg.com/markets/rates-bonds/government-bonds/us/</t>
  </si>
  <si>
    <t>Step 3: Computation of WACC</t>
  </si>
  <si>
    <t>For year 2013:</t>
  </si>
  <si>
    <t xml:space="preserve">Value </t>
  </si>
  <si>
    <t>Proportion</t>
  </si>
  <si>
    <t>Cost</t>
  </si>
  <si>
    <t>Product</t>
  </si>
  <si>
    <t xml:space="preserve">Debt </t>
  </si>
  <si>
    <t>Equity Stock</t>
  </si>
  <si>
    <t>Total</t>
  </si>
  <si>
    <t>WACC=</t>
  </si>
  <si>
    <t>For year 2012: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</si>
</sst>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0" xfId="1" applyNumberFormat="1" applyFont="1"/>
    <xf numFmtId="0" fontId="0" fillId="2" borderId="0" xfId="0" applyFill="1"/>
    <xf numFmtId="10" fontId="0" fillId="2" borderId="0" xfId="1" applyNumberFormat="1" applyFont="1" applyFill="1"/>
    <xf numFmtId="9" fontId="0" fillId="2" borderId="0" xfId="0" applyNumberFormat="1" applyFill="1"/>
    <xf numFmtId="10" fontId="0" fillId="0" borderId="0" xfId="1" applyNumberFormat="1" applyFont="1"/>
    <xf numFmtId="10" fontId="2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2" fillId="2" borderId="0" xfId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0" fontId="2" fillId="3" borderId="0" xfId="0" applyFont="1" applyFill="1"/>
    <xf numFmtId="10" fontId="1" fillId="3" borderId="0" xfId="1" applyNumberFormat="1" applyFont="1" applyFill="1"/>
    <xf numFmtId="9" fontId="2" fillId="3" borderId="0" xfId="1" applyFont="1" applyFill="1" applyAlignment="1">
      <alignment horizontal="center"/>
    </xf>
    <xf numFmtId="0" fontId="0" fillId="3" borderId="0" xfId="0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C2:J49"/>
  <sheetViews>
    <sheetView tabSelected="1" workbookViewId="0">
      <selection activeCell="J19" sqref="J19"/>
    </sheetView>
  </sheetViews>
  <sheetFormatPr baseColWidth="10" defaultColWidth="8.83203125" defaultRowHeight="14"/>
  <cols>
    <col min="3" max="3" width="21.6640625" customWidth="1"/>
    <col min="4" max="4" width="29.33203125" customWidth="1"/>
    <col min="5" max="5" width="18.6640625" customWidth="1"/>
  </cols>
  <sheetData>
    <row r="2" spans="3:10">
      <c r="C2" t="s">
        <v>0</v>
      </c>
    </row>
    <row r="4" spans="3:10">
      <c r="C4" t="s">
        <v>1</v>
      </c>
    </row>
    <row r="6" spans="3:10">
      <c r="C6" t="s">
        <v>2</v>
      </c>
    </row>
    <row r="7" spans="3:10">
      <c r="C7" t="s">
        <v>3</v>
      </c>
    </row>
    <row r="9" spans="3:10">
      <c r="C9" t="s">
        <v>4</v>
      </c>
    </row>
    <row r="10" spans="3:10">
      <c r="G10" s="1">
        <v>2013</v>
      </c>
      <c r="H10" s="1" t="s">
        <v>5</v>
      </c>
      <c r="I10" s="1">
        <v>2012</v>
      </c>
      <c r="J10" s="1" t="s">
        <v>5</v>
      </c>
    </row>
    <row r="11" spans="3:10">
      <c r="C11" t="s">
        <v>6</v>
      </c>
      <c r="F11" s="2" t="s">
        <v>7</v>
      </c>
      <c r="G11" s="2">
        <v>3.9</v>
      </c>
      <c r="H11" s="3">
        <f>G11/G12</f>
        <v>2.2439585730724968E-2</v>
      </c>
      <c r="J11">
        <v>0</v>
      </c>
    </row>
    <row r="12" spans="3:10">
      <c r="F12" t="s">
        <v>8</v>
      </c>
      <c r="G12">
        <v>173.8</v>
      </c>
      <c r="I12">
        <v>0</v>
      </c>
      <c r="J12" t="s">
        <v>9</v>
      </c>
    </row>
    <row r="14" spans="3:10">
      <c r="E14" s="4">
        <v>2013</v>
      </c>
      <c r="F14" s="4">
        <v>2012</v>
      </c>
    </row>
    <row r="15" spans="3:10">
      <c r="E15" s="3" t="s">
        <v>10</v>
      </c>
      <c r="F15">
        <v>0</v>
      </c>
    </row>
    <row r="16" spans="3:10">
      <c r="C16" s="4" t="s">
        <v>11</v>
      </c>
      <c r="D16" s="4"/>
      <c r="E16" s="5">
        <f>2.2%*(1-0.35)</f>
        <v>1.4300000000000002E-2</v>
      </c>
      <c r="F16" s="6">
        <v>0</v>
      </c>
    </row>
    <row r="19" spans="3:3">
      <c r="C19" t="s">
        <v>12</v>
      </c>
    </row>
    <row r="20" spans="3:3">
      <c r="C20" t="s">
        <v>13</v>
      </c>
    </row>
    <row r="22" spans="3:3">
      <c r="C22" t="s">
        <v>14</v>
      </c>
    </row>
    <row r="23" spans="3:3">
      <c r="C23" t="s">
        <v>15</v>
      </c>
    </row>
    <row r="24" spans="3:3">
      <c r="C24" t="s">
        <v>16</v>
      </c>
    </row>
    <row r="25" spans="3:3">
      <c r="C25" s="7">
        <f>2.65%+1.08*(7%)</f>
        <v>0.10210000000000001</v>
      </c>
    </row>
    <row r="26" spans="3:3">
      <c r="C26" s="7"/>
    </row>
    <row r="27" spans="3:3">
      <c r="C27" s="7" t="s">
        <v>17</v>
      </c>
    </row>
    <row r="28" spans="3:3">
      <c r="C28" s="7" t="s">
        <v>18</v>
      </c>
    </row>
    <row r="29" spans="3:3">
      <c r="C29" s="7" t="s">
        <v>19</v>
      </c>
    </row>
    <row r="30" spans="3:3">
      <c r="C30" s="7" t="s">
        <v>20</v>
      </c>
    </row>
    <row r="31" spans="3:3">
      <c r="C31" s="7" t="s">
        <v>21</v>
      </c>
    </row>
    <row r="32" spans="3:3">
      <c r="C32" s="7" t="s">
        <v>22</v>
      </c>
    </row>
    <row r="33" spans="3:7">
      <c r="C33" s="7"/>
    </row>
    <row r="34" spans="3:7">
      <c r="C34" s="8" t="s">
        <v>23</v>
      </c>
    </row>
    <row r="35" spans="3:7">
      <c r="C35" s="7"/>
    </row>
    <row r="36" spans="3:7">
      <c r="D36" s="9" t="s">
        <v>24</v>
      </c>
      <c r="E36" s="13" t="s">
        <v>25</v>
      </c>
      <c r="F36" s="16" t="s">
        <v>26</v>
      </c>
      <c r="G36" s="16" t="s">
        <v>27</v>
      </c>
    </row>
    <row r="37" spans="3:7">
      <c r="D37" s="10"/>
      <c r="E37" s="14"/>
      <c r="F37" s="17"/>
      <c r="G37" s="18"/>
    </row>
    <row r="38" spans="3:7">
      <c r="C38" t="s">
        <v>28</v>
      </c>
      <c r="D38" s="10">
        <v>173.8</v>
      </c>
      <c r="E38" s="14">
        <f>D38/D40</f>
        <v>0.30755618474606267</v>
      </c>
      <c r="F38" s="17">
        <f>E16</f>
        <v>1.4300000000000002E-2</v>
      </c>
      <c r="G38" s="18">
        <f>E38*F38</f>
        <v>4.3980534418686969E-3</v>
      </c>
    </row>
    <row r="39" spans="3:7">
      <c r="C39" t="s">
        <v>29</v>
      </c>
      <c r="D39" s="10">
        <v>391.3</v>
      </c>
      <c r="E39" s="14">
        <f>D39/D40</f>
        <v>0.69244381525393739</v>
      </c>
      <c r="F39" s="17">
        <f>C25</f>
        <v>0.10210000000000001</v>
      </c>
      <c r="G39" s="18">
        <f>E39*F39</f>
        <v>7.069851353742701E-2</v>
      </c>
    </row>
    <row r="40" spans="3:7">
      <c r="C40" s="1" t="s">
        <v>30</v>
      </c>
      <c r="D40" s="9">
        <f>D38+D39</f>
        <v>565.1</v>
      </c>
      <c r="E40" s="15">
        <f>E37+E38+E39</f>
        <v>1</v>
      </c>
      <c r="F40" s="11" t="s">
        <v>31</v>
      </c>
      <c r="G40" s="12">
        <f>G37+G38+G39</f>
        <v>7.5096566979295704E-2</v>
      </c>
    </row>
    <row r="43" spans="3:7">
      <c r="C43" s="8" t="s">
        <v>32</v>
      </c>
    </row>
    <row r="44" spans="3:7">
      <c r="C44" s="7"/>
    </row>
    <row r="45" spans="3:7">
      <c r="D45" s="9" t="s">
        <v>24</v>
      </c>
      <c r="E45" s="13" t="s">
        <v>25</v>
      </c>
      <c r="F45" s="16" t="s">
        <v>26</v>
      </c>
      <c r="G45" s="16" t="s">
        <v>27</v>
      </c>
    </row>
    <row r="46" spans="3:7">
      <c r="D46" s="10"/>
      <c r="E46" s="14"/>
      <c r="F46" s="17"/>
      <c r="G46" s="18"/>
    </row>
    <row r="47" spans="3:7">
      <c r="C47" t="s">
        <v>28</v>
      </c>
      <c r="D47" s="10">
        <v>0</v>
      </c>
      <c r="E47" s="14">
        <f>D47/D49</f>
        <v>0</v>
      </c>
      <c r="F47" s="17">
        <f>E25</f>
        <v>0</v>
      </c>
      <c r="G47" s="18">
        <f>E47*F47</f>
        <v>0</v>
      </c>
    </row>
    <row r="48" spans="3:7">
      <c r="C48" t="s">
        <v>29</v>
      </c>
      <c r="D48" s="10">
        <v>391.3</v>
      </c>
      <c r="E48" s="14">
        <f>D48/D49</f>
        <v>1</v>
      </c>
      <c r="F48" s="17">
        <f>F39</f>
        <v>0.10210000000000001</v>
      </c>
      <c r="G48" s="18">
        <f>E48*F48</f>
        <v>0.10210000000000001</v>
      </c>
    </row>
    <row r="49" spans="3:7">
      <c r="C49" s="1" t="s">
        <v>30</v>
      </c>
      <c r="D49" s="9">
        <f>D47+D48</f>
        <v>391.3</v>
      </c>
      <c r="E49" s="15">
        <f>E46+E47+E48</f>
        <v>1</v>
      </c>
      <c r="F49" s="11" t="s">
        <v>31</v>
      </c>
      <c r="G49" s="12">
        <f>G46+G47+G48</f>
        <v>0.10210000000000001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Athena Cost of Capital</dc:title>
  <dc:subject/>
  <dc:creator>Pravina Mason</dc:creator>
  <cp:keywords/>
  <dc:description>HMGT 565</dc:description>
  <cp:lastModifiedBy>Pravina Mason</cp:lastModifiedBy>
  <dcterms:created xsi:type="dcterms:W3CDTF">2014-02-27T10:16:52Z</dcterms:created>
  <dcterms:modified xsi:type="dcterms:W3CDTF">2014-02-27T19:57:15Z</dcterms:modified>
  <cp:category/>
</cp:coreProperties>
</file>