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6" i="1"/>
  <c r="F24"/>
  <c r="F23"/>
  <c r="F22"/>
  <c r="F21"/>
  <c r="F20"/>
  <c r="F19"/>
  <c r="F18"/>
  <c r="F17"/>
  <c r="F16"/>
  <c r="C24"/>
  <c r="C23"/>
  <c r="C22"/>
  <c r="C21"/>
  <c r="C20"/>
  <c r="C19"/>
  <c r="C18"/>
  <c r="C17"/>
  <c r="B13"/>
  <c r="B12"/>
  <c r="B11"/>
</calcChain>
</file>

<file path=xl/sharedStrings.xml><?xml version="1.0" encoding="utf-8"?>
<sst xmlns="http://schemas.openxmlformats.org/spreadsheetml/2006/main" count="11" uniqueCount="10">
  <si>
    <t>Year</t>
  </si>
  <si>
    <t>Cash flows</t>
  </si>
  <si>
    <t>NPV</t>
  </si>
  <si>
    <t>MIRR</t>
  </si>
  <si>
    <t>PV</t>
  </si>
  <si>
    <t>Period</t>
  </si>
  <si>
    <t>Discounted @12% cash flows</t>
  </si>
  <si>
    <t>Cumulative</t>
  </si>
  <si>
    <t xml:space="preserve">Discounted payback period = </t>
  </si>
  <si>
    <t>years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</si>
</sst>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8" fontId="0" fillId="0" borderId="0" xfId="0" applyNumberFormat="1"/>
    <xf numFmtId="10" fontId="0" fillId="0" borderId="0" xfId="0" applyNumberFormat="1"/>
    <xf numFmtId="4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E26" sqref="E26"/>
    </sheetView>
  </sheetViews>
  <sheetFormatPr defaultRowHeight="15"/>
  <cols>
    <col min="2" max="2" width="13.7109375" customWidth="1"/>
    <col min="3" max="3" width="12.28515625" bestFit="1" customWidth="1"/>
    <col min="4" max="4" width="9.5703125" bestFit="1" customWidth="1"/>
    <col min="6" max="6" width="12.28515625" bestFit="1" customWidth="1"/>
  </cols>
  <sheetData>
    <row r="1" spans="1:6">
      <c r="A1" t="s">
        <v>0</v>
      </c>
      <c r="B1" t="s">
        <v>1</v>
      </c>
    </row>
    <row r="2" spans="1:6">
      <c r="A2">
        <v>0</v>
      </c>
      <c r="B2">
        <v>-52125</v>
      </c>
    </row>
    <row r="3" spans="1:6">
      <c r="A3">
        <v>1</v>
      </c>
      <c r="B3">
        <v>12000</v>
      </c>
    </row>
    <row r="4" spans="1:6">
      <c r="A4">
        <v>2</v>
      </c>
      <c r="B4">
        <v>12000</v>
      </c>
    </row>
    <row r="5" spans="1:6">
      <c r="A5">
        <v>3</v>
      </c>
      <c r="B5">
        <v>12000</v>
      </c>
    </row>
    <row r="6" spans="1:6">
      <c r="A6">
        <v>4</v>
      </c>
      <c r="B6">
        <v>12000</v>
      </c>
    </row>
    <row r="7" spans="1:6">
      <c r="A7">
        <v>5</v>
      </c>
      <c r="B7">
        <v>12000</v>
      </c>
    </row>
    <row r="8" spans="1:6">
      <c r="A8">
        <v>6</v>
      </c>
      <c r="B8">
        <v>12000</v>
      </c>
    </row>
    <row r="9" spans="1:6">
      <c r="A9">
        <v>7</v>
      </c>
      <c r="B9">
        <v>12000</v>
      </c>
    </row>
    <row r="10" spans="1:6">
      <c r="A10">
        <v>8</v>
      </c>
      <c r="B10">
        <v>12000</v>
      </c>
    </row>
    <row r="11" spans="1:6">
      <c r="A11" t="s">
        <v>2</v>
      </c>
      <c r="B11" s="1">
        <f>B2 + NPV(0.12,B3:B10)</f>
        <v>7486.6772020630451</v>
      </c>
    </row>
    <row r="12" spans="1:6">
      <c r="A12" t="s">
        <v>3</v>
      </c>
      <c r="B12" s="2">
        <f>MIRR(B2:B10,0.12,0.12)</f>
        <v>0.13894743746001814</v>
      </c>
    </row>
    <row r="13" spans="1:6">
      <c r="A13" t="s">
        <v>4</v>
      </c>
      <c r="B13" s="1">
        <f>PV(0.12,8,12000)</f>
        <v>-59611.677202063096</v>
      </c>
    </row>
    <row r="15" spans="1:6">
      <c r="A15" t="s">
        <v>5</v>
      </c>
      <c r="B15" t="s">
        <v>1</v>
      </c>
      <c r="C15" t="s">
        <v>6</v>
      </c>
      <c r="F15" t="s">
        <v>7</v>
      </c>
    </row>
    <row r="16" spans="1:6">
      <c r="A16">
        <v>0</v>
      </c>
      <c r="B16" s="3">
        <v>-52125</v>
      </c>
      <c r="C16" s="3">
        <v>-52125</v>
      </c>
      <c r="F16" s="3">
        <f>C16</f>
        <v>-52125</v>
      </c>
    </row>
    <row r="17" spans="1:6">
      <c r="A17">
        <v>1</v>
      </c>
      <c r="B17">
        <v>12000</v>
      </c>
      <c r="C17" s="1">
        <f>PV(0.12,1,,-12000)</f>
        <v>10714.285714285714</v>
      </c>
      <c r="F17" s="3">
        <f>F16+C17</f>
        <v>-41410.71428571429</v>
      </c>
    </row>
    <row r="18" spans="1:6">
      <c r="A18">
        <v>2</v>
      </c>
      <c r="B18">
        <v>12000</v>
      </c>
      <c r="C18" s="1">
        <f>PV(0.12,2,,-12000)</f>
        <v>9566.326530612243</v>
      </c>
      <c r="F18" s="3">
        <f>F17+C18</f>
        <v>-31844.387755102049</v>
      </c>
    </row>
    <row r="19" spans="1:6">
      <c r="A19">
        <v>3</v>
      </c>
      <c r="B19">
        <v>12000</v>
      </c>
      <c r="C19" s="1">
        <f>PV(0.12,3,,-12000)</f>
        <v>8541.3629737609299</v>
      </c>
      <c r="F19" s="3">
        <f>F18+C19</f>
        <v>-23303.024781341119</v>
      </c>
    </row>
    <row r="20" spans="1:6">
      <c r="A20">
        <v>4</v>
      </c>
      <c r="B20">
        <v>12000</v>
      </c>
      <c r="C20" s="1">
        <f>PV(0.12,4,,-12000)</f>
        <v>7626.2169408579739</v>
      </c>
      <c r="F20" s="3">
        <f>F19+C20</f>
        <v>-15676.807840483145</v>
      </c>
    </row>
    <row r="21" spans="1:6">
      <c r="A21">
        <v>5</v>
      </c>
      <c r="B21">
        <v>12000</v>
      </c>
      <c r="C21" s="1">
        <f>PV(0.12,5,,-12000)</f>
        <v>6809.1222686231904</v>
      </c>
      <c r="F21" s="3">
        <f>F20+C21</f>
        <v>-8867.6855718599545</v>
      </c>
    </row>
    <row r="22" spans="1:6">
      <c r="A22">
        <v>6</v>
      </c>
      <c r="B22">
        <v>12000</v>
      </c>
      <c r="C22" s="1">
        <f>PV(0.12,6,,-12000)</f>
        <v>6079.573454127848</v>
      </c>
      <c r="F22" s="3">
        <f>F21+C22</f>
        <v>-2788.1121177321065</v>
      </c>
    </row>
    <row r="23" spans="1:6">
      <c r="A23">
        <v>7</v>
      </c>
      <c r="B23">
        <v>12000</v>
      </c>
      <c r="C23" s="1">
        <f>PV(0.12,7,,-12000)</f>
        <v>5428.1905840427216</v>
      </c>
      <c r="F23" s="3">
        <f>F22+C23</f>
        <v>2640.0784663106151</v>
      </c>
    </row>
    <row r="24" spans="1:6">
      <c r="A24">
        <v>8</v>
      </c>
      <c r="B24">
        <v>12000</v>
      </c>
      <c r="C24" s="1">
        <f>PV(0.12,8,,-12000)</f>
        <v>4846.5987357524291</v>
      </c>
      <c r="F24" s="3">
        <f>F23+C24</f>
        <v>7486.6772020630442</v>
      </c>
    </row>
    <row r="26" spans="1:6">
      <c r="A26" t="s">
        <v>8</v>
      </c>
      <c r="B26" s="1"/>
      <c r="D26" s="4">
        <f>A22+(-F22/C23)</f>
        <v>6.5136356350361631</v>
      </c>
      <c r="E26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</dc:creator>
  <cp:lastModifiedBy>NEX</cp:lastModifiedBy>
  <dcterms:created xsi:type="dcterms:W3CDTF">2011-06-12T15:08:04Z</dcterms:created>
  <dcterms:modified xsi:type="dcterms:W3CDTF">2011-06-12T15:37:38Z</dcterms:modified>
</cp:coreProperties>
</file>