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200" windowHeight="12135" activeTab="0"/>
  </bookViews>
  <sheets>
    <sheet name="Birth Weights" sheetId="1" r:id="rId1"/>
    <sheet name="Age Dist" sheetId="2" r:id="rId2"/>
    <sheet name="Conf Intervals" sheetId="3" r:id="rId3"/>
    <sheet name="Candy Business" sheetId="4" r:id="rId4"/>
  </sheets>
  <definedNames/>
  <calcPr fullCalcOnLoad="1"/>
</workbook>
</file>

<file path=xl/sharedStrings.xml><?xml version="1.0" encoding="utf-8"?>
<sst xmlns="http://schemas.openxmlformats.org/spreadsheetml/2006/main" count="94" uniqueCount="83">
  <si>
    <t>Gestation Period</t>
  </si>
  <si>
    <t>Mean Birth Weight</t>
  </si>
  <si>
    <t>Standard Deviation</t>
  </si>
  <si>
    <t>Under 28 Weeks</t>
  </si>
  <si>
    <t>28 to 31 Weeks</t>
  </si>
  <si>
    <t>32 to 35 Weeks</t>
  </si>
  <si>
    <t>36 Weeks</t>
  </si>
  <si>
    <t>37 to 39 Weeks</t>
  </si>
  <si>
    <t>40 Weeks</t>
  </si>
  <si>
    <t>41 Weeks</t>
  </si>
  <si>
    <t>42 Weeks and over</t>
  </si>
  <si>
    <t>Answer</t>
  </si>
  <si>
    <t xml:space="preserve">Age </t>
  </si>
  <si>
    <t>Midpoint</t>
  </si>
  <si>
    <t>Relative Frequency</t>
  </si>
  <si>
    <t>0 - 4</t>
  </si>
  <si>
    <t>5 - 9</t>
  </si>
  <si>
    <t>10 - 14</t>
  </si>
  <si>
    <t>15 - 19</t>
  </si>
  <si>
    <t>20 - 24</t>
  </si>
  <si>
    <t>25 - 29</t>
  </si>
  <si>
    <t>30 - 34</t>
  </si>
  <si>
    <t>35 - 39</t>
  </si>
  <si>
    <t>40 - 44</t>
  </si>
  <si>
    <t>45 - 49</t>
  </si>
  <si>
    <t>50 - 54</t>
  </si>
  <si>
    <t>55 - 59</t>
  </si>
  <si>
    <t>60 - 64</t>
  </si>
  <si>
    <t>65 - 69</t>
  </si>
  <si>
    <t>70 - 74</t>
  </si>
  <si>
    <t>75 - 79</t>
  </si>
  <si>
    <t>80 - 84</t>
  </si>
  <si>
    <t>85 - 89</t>
  </si>
  <si>
    <t>90 - 94</t>
  </si>
  <si>
    <t>95 - 99</t>
  </si>
  <si>
    <t>Sample Means</t>
  </si>
  <si>
    <t>mid*relfreq</t>
  </si>
  <si>
    <t>Population Mean =</t>
  </si>
  <si>
    <t>mid^2*relfreq</t>
  </si>
  <si>
    <t>Population Variance =</t>
  </si>
  <si>
    <t>Population Standard Deviation =</t>
  </si>
  <si>
    <t>Dollars Spent</t>
  </si>
  <si>
    <t>Confidence Level</t>
  </si>
  <si>
    <t>Alpha</t>
  </si>
  <si>
    <t>Area to Left</t>
  </si>
  <si>
    <t>Sample Size</t>
  </si>
  <si>
    <t>Area in Two Tails</t>
  </si>
  <si>
    <t>Z-Score</t>
  </si>
  <si>
    <t>Z-Score (Rounded)</t>
  </si>
  <si>
    <t>t-Score</t>
  </si>
  <si>
    <t>t-Score (Rounded)</t>
  </si>
  <si>
    <t>=(1-N2)/2</t>
  </si>
  <si>
    <t>=(1-N3)/2</t>
  </si>
  <si>
    <t>=(1-N4)/2</t>
  </si>
  <si>
    <t>=(1-N5)/2</t>
  </si>
  <si>
    <t>=1-O2</t>
  </si>
  <si>
    <t>=1-O3</t>
  </si>
  <si>
    <t>=1-O4</t>
  </si>
  <si>
    <t>=1-O5</t>
  </si>
  <si>
    <t>=NORMINV(P2,0,1)</t>
  </si>
  <si>
    <t>=NORMINV(P3,0,1)</t>
  </si>
  <si>
    <t>=NORMINV(P4,0,1)</t>
  </si>
  <si>
    <t>=NORMINV(P5,0,1)</t>
  </si>
  <si>
    <t>=ROUND(Q2,3)</t>
  </si>
  <si>
    <t>=ROUND(Q3,3)</t>
  </si>
  <si>
    <t>=ROUND(Q4,3)</t>
  </si>
  <si>
    <t>=ROUND(Q5,3)</t>
  </si>
  <si>
    <t>=1-N21</t>
  </si>
  <si>
    <t>=1-N22</t>
  </si>
  <si>
    <t>=1-N23</t>
  </si>
  <si>
    <t>=1-N24</t>
  </si>
  <si>
    <t>=TINV(O21,P21-1)</t>
  </si>
  <si>
    <t>=TINV(O22,P22-1)</t>
  </si>
  <si>
    <t>=TINV(O23,P23-1)</t>
  </si>
  <si>
    <t>=TINV(O24,P24-1)</t>
  </si>
  <si>
    <t>=ROUND(Q21,3)</t>
  </si>
  <si>
    <t>=ROUND(Q22,3)</t>
  </si>
  <si>
    <t>=ROUND(Q23,3)</t>
  </si>
  <si>
    <t>=ROUND(Q24,3)</t>
  </si>
  <si>
    <t xml:space="preserve">Question 2 </t>
  </si>
  <si>
    <t xml:space="preserve">Question 3 </t>
  </si>
  <si>
    <t xml:space="preserve">Question 4 </t>
  </si>
  <si>
    <t xml:space="preserve">Question 5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</si>
</sst>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
    <numFmt numFmtId="167" formatCode="#,##0.00\ ;\-#,##0.00\ \ \ "/>
    <numFmt numFmtId="168" formatCode="0\ \ \ "/>
    <numFmt numFmtId="169" formatCode="0.0\ \ \ "/>
    <numFmt numFmtId="170" formatCode=";;;"/>
    <numFmt numFmtId="171" formatCode="#,##0.00\ ;\-#,##0.00\ "/>
    <numFmt numFmtId="172" formatCode="0.000"/>
  </numFmts>
  <fonts count="6">
    <font>
      <sz val="10"/>
      <name val="Arial"/>
      <family val="0"/>
    </font>
    <font>
      <sz val="8"/>
      <name val="Arial"/>
      <family val="0"/>
    </font>
    <font>
      <b/>
      <sz val="10"/>
      <name val="Arial"/>
      <family val="2"/>
    </font>
    <font>
      <b/>
      <sz val="10"/>
      <color indexed="10"/>
      <name val="Arial"/>
      <family val="2"/>
    </font>
    <font>
      <b/>
      <u val="single"/>
      <sz val="10"/>
      <color indexed="10"/>
      <name val="Arial"/>
      <family val="2"/>
    </font>
    <font>
      <b/>
      <u val="single"/>
      <sz val="12"/>
      <color indexed="10"/>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horizontal="right" wrapText="1"/>
    </xf>
    <xf numFmtId="164" fontId="0" fillId="0" borderId="0" xfId="0" applyNumberFormat="1" applyAlignment="1">
      <alignment horizontal="center"/>
    </xf>
    <xf numFmtId="0" fontId="2" fillId="0" borderId="0" xfId="0" applyFont="1" applyAlignment="1">
      <alignment/>
    </xf>
    <xf numFmtId="164" fontId="0" fillId="0" borderId="0" xfId="0" applyNumberFormat="1" applyAlignment="1" quotePrefix="1">
      <alignment horizontal="left"/>
    </xf>
    <xf numFmtId="0" fontId="2" fillId="0" borderId="0" xfId="0" applyFont="1" applyAlignment="1">
      <alignment horizontal="center"/>
    </xf>
    <xf numFmtId="49" fontId="0" fillId="0" borderId="0" xfId="0" applyNumberFormat="1" applyAlignment="1">
      <alignment/>
    </xf>
    <xf numFmtId="166" fontId="0" fillId="0" borderId="0" xfId="0" applyNumberFormat="1" applyAlignment="1">
      <alignment/>
    </xf>
    <xf numFmtId="0" fontId="0" fillId="2" borderId="0" xfId="0" applyFill="1" applyAlignment="1">
      <alignment/>
    </xf>
    <xf numFmtId="2" fontId="0" fillId="2" borderId="0" xfId="0" applyNumberFormat="1" applyFill="1" applyAlignment="1">
      <alignment/>
    </xf>
    <xf numFmtId="0" fontId="2" fillId="2" borderId="0" xfId="0" applyFont="1" applyFill="1" applyAlignment="1">
      <alignment/>
    </xf>
    <xf numFmtId="0" fontId="2" fillId="0" borderId="0" xfId="0" applyFont="1" applyAlignment="1">
      <alignment horizontal="right"/>
    </xf>
    <xf numFmtId="9" fontId="0" fillId="0" borderId="0" xfId="0" applyNumberFormat="1" applyAlignment="1">
      <alignment/>
    </xf>
    <xf numFmtId="0" fontId="0" fillId="0" borderId="0" xfId="0" applyAlignment="1" quotePrefix="1">
      <alignment/>
    </xf>
    <xf numFmtId="172" fontId="0" fillId="0" borderId="0" xfId="0" applyNumberFormat="1" applyAlignment="1">
      <alignment/>
    </xf>
    <xf numFmtId="0" fontId="2" fillId="3" borderId="0" xfId="0" applyFont="1" applyFill="1" applyAlignment="1">
      <alignment horizontal="right" wrapText="1"/>
    </xf>
    <xf numFmtId="9" fontId="0" fillId="3" borderId="0" xfId="0" applyNumberFormat="1" applyFill="1" applyAlignment="1">
      <alignment horizontal="right"/>
    </xf>
    <xf numFmtId="172" fontId="0" fillId="3" borderId="0" xfId="0" applyNumberFormat="1" applyFill="1" applyAlignment="1" quotePrefix="1">
      <alignment horizontal="right"/>
    </xf>
    <xf numFmtId="0" fontId="0" fillId="3" borderId="0" xfId="0" applyFill="1" applyAlignment="1" quotePrefix="1">
      <alignment horizontal="right"/>
    </xf>
    <xf numFmtId="0" fontId="0" fillId="0" borderId="0" xfId="0" applyAlignment="1">
      <alignment horizontal="right"/>
    </xf>
    <xf numFmtId="0" fontId="0" fillId="3" borderId="0" xfId="0"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28575</xdr:rowOff>
    </xdr:from>
    <xdr:to>
      <xdr:col>5</xdr:col>
      <xdr:colOff>257175</xdr:colOff>
      <xdr:row>37</xdr:row>
      <xdr:rowOff>38100</xdr:rowOff>
    </xdr:to>
    <xdr:sp>
      <xdr:nvSpPr>
        <xdr:cNvPr id="1" name="TextBox 2"/>
        <xdr:cNvSpPr txBox="1">
          <a:spLocks noChangeArrowheads="1"/>
        </xdr:cNvSpPr>
      </xdr:nvSpPr>
      <xdr:spPr>
        <a:xfrm>
          <a:off x="133350" y="28575"/>
          <a:ext cx="3905250" cy="6257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sng" baseline="0">
              <a:solidFill>
                <a:srgbClr val="FF0000"/>
              </a:solidFill>
              <a:latin typeface="Arial"/>
              <a:ea typeface="Arial"/>
              <a:cs typeface="Arial"/>
            </a:rPr>
            <a:t>Questions:</a:t>
          </a:r>
          <a:r>
            <a:rPr lang="en-US" cap="none" sz="1000" b="0" i="0" u="none" baseline="0">
              <a:latin typeface="Arial"/>
              <a:ea typeface="Arial"/>
              <a:cs typeface="Arial"/>
            </a:rPr>
            <a:t>
Work each question, using Excel where appropriate.  
Remember, each gestation period is its own normal distribution.  Thus, you will need to change the "mean" and "standard deviation" to reflect the question you are answering.
</a:t>
          </a:r>
          <a:r>
            <a:rPr lang="en-US" cap="none" sz="1000" b="1" i="0" u="none" baseline="0">
              <a:latin typeface="Arial"/>
              <a:ea typeface="Arial"/>
              <a:cs typeface="Arial"/>
            </a:rPr>
            <a:t>2.</a:t>
          </a:r>
          <a:r>
            <a:rPr lang="en-US" cap="none" sz="1000" b="0" i="0" u="none" baseline="0">
              <a:latin typeface="Arial"/>
              <a:ea typeface="Arial"/>
              <a:cs typeface="Arial"/>
            </a:rPr>
            <a:t>  What percent of the babies born with each gestation period have a low birth weight (under 5.5 pounds)?
  </a:t>
          </a:r>
          <a:r>
            <a:rPr lang="en-US" cap="none" sz="1000" b="1" i="0" u="none" baseline="0">
              <a:latin typeface="Arial"/>
              <a:ea typeface="Arial"/>
              <a:cs typeface="Arial"/>
            </a:rPr>
            <a:t>  a. under 28 weeks
    b. 32 to 35 weeks
    c. 37 to 39 weeks
    d. 42 weeks and over
</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 Answer: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3.</a:t>
          </a:r>
          <a:r>
            <a:rPr lang="en-US" cap="none" sz="1000" b="0" i="0" u="none" baseline="0">
              <a:latin typeface="Arial"/>
              <a:ea typeface="Arial"/>
              <a:cs typeface="Arial"/>
            </a:rPr>
            <a:t>  Describe the weights of the top 10% of the babies born with each gestation period.
</a:t>
          </a:r>
          <a:r>
            <a:rPr lang="en-US" cap="none" sz="1000" b="1" i="0" u="none" baseline="0">
              <a:latin typeface="Arial"/>
              <a:ea typeface="Arial"/>
              <a:cs typeface="Arial"/>
            </a:rPr>
            <a:t>    a. 37 to 39 weeks
    b. 42 weeks and over
</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 Answer:</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4.</a:t>
          </a:r>
          <a:r>
            <a:rPr lang="en-US" cap="none" sz="1000" b="0" i="0" u="none" baseline="0">
              <a:latin typeface="Arial"/>
              <a:ea typeface="Arial"/>
              <a:cs typeface="Arial"/>
            </a:rPr>
            <a:t>  For each gestation period, what is the probability that a baby will weigh between 6 and 9 pounds at birth?
</a:t>
          </a:r>
          <a:r>
            <a:rPr lang="en-US" cap="none" sz="1000" b="1" i="0" u="none" baseline="0">
              <a:latin typeface="Arial"/>
              <a:ea typeface="Arial"/>
              <a:cs typeface="Arial"/>
            </a:rPr>
            <a:t>    a.  32 to 35 weeks
    b. </a:t>
          </a:r>
          <a:r>
            <a:rPr lang="en-US" cap="none" sz="1000" b="0" i="0" u="none" baseline="0">
              <a:latin typeface="Arial"/>
              <a:ea typeface="Arial"/>
              <a:cs typeface="Arial"/>
            </a:rPr>
            <a:t> 37 to 39 weeks
    </a:t>
          </a:r>
          <a:r>
            <a:rPr lang="en-US" cap="none" sz="1000" b="1" i="0" u="none" baseline="0">
              <a:latin typeface="Arial"/>
              <a:ea typeface="Arial"/>
              <a:cs typeface="Arial"/>
            </a:rPr>
            <a:t>c</a:t>
          </a:r>
          <a:r>
            <a:rPr lang="en-US" cap="none" sz="1000" b="0" i="0" u="none" baseline="0">
              <a:latin typeface="Arial"/>
              <a:ea typeface="Arial"/>
              <a:cs typeface="Arial"/>
            </a:rPr>
            <a:t>.  42 weeks and over
                         </a:t>
          </a:r>
          <a:r>
            <a:rPr lang="en-US" cap="none" sz="1000" b="1" i="0" u="none" baseline="0">
              <a:solidFill>
                <a:srgbClr val="FF0000"/>
              </a:solidFill>
              <a:latin typeface="Arial"/>
              <a:ea typeface="Arial"/>
              <a:cs typeface="Arial"/>
            </a:rPr>
            <a:t> Answer:</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5.</a:t>
          </a:r>
          <a:r>
            <a:rPr lang="en-US" cap="none" sz="1000" b="0" i="0" u="none" baseline="0">
              <a:latin typeface="Arial"/>
              <a:ea typeface="Arial"/>
              <a:cs typeface="Arial"/>
            </a:rPr>
            <a:t>  A birth weight of less than 3.3 pounds is classified by the NCHS as a "very low birth weight."  What is the probability that a baby has a very low birth weight for each gestation period?
  </a:t>
          </a:r>
          <a:r>
            <a:rPr lang="en-US" cap="none" sz="1000" b="1" i="0" u="none" baseline="0">
              <a:latin typeface="Arial"/>
              <a:ea typeface="Arial"/>
              <a:cs typeface="Arial"/>
            </a:rPr>
            <a:t>   a.  under 28 weeks
     b.  32 to 35 weeks
     c.  37 to 39 weeks
</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Answer: </a:t>
          </a:r>
          <a:r>
            <a:rPr lang="en-US" cap="none" sz="1000" b="1" i="0" u="none" baseline="0">
              <a:latin typeface="Arial"/>
              <a:ea typeface="Arial"/>
              <a:cs typeface="Arial"/>
            </a:rPr>
            <a:t> </a:t>
          </a:r>
        </a:p>
      </xdr:txBody>
    </xdr:sp>
    <xdr:clientData/>
  </xdr:twoCellAnchor>
  <xdr:twoCellAnchor>
    <xdr:from>
      <xdr:col>6</xdr:col>
      <xdr:colOff>66675</xdr:colOff>
      <xdr:row>18</xdr:row>
      <xdr:rowOff>19050</xdr:rowOff>
    </xdr:from>
    <xdr:to>
      <xdr:col>12</xdr:col>
      <xdr:colOff>9525</xdr:colOff>
      <xdr:row>28</xdr:row>
      <xdr:rowOff>114300</xdr:rowOff>
    </xdr:to>
    <xdr:sp>
      <xdr:nvSpPr>
        <xdr:cNvPr id="2" name="TextBox 3"/>
        <xdr:cNvSpPr txBox="1">
          <a:spLocks noChangeArrowheads="1"/>
        </xdr:cNvSpPr>
      </xdr:nvSpPr>
      <xdr:spPr>
        <a:xfrm>
          <a:off x="4457700" y="3190875"/>
          <a:ext cx="4533900" cy="1714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 To solve these questions for the other gestation periods, you will need to change to the correct mean and standard deviation.
</a:t>
          </a:r>
          <a:r>
            <a:rPr lang="en-US" cap="none" sz="1000" b="1" i="0" u="none" baseline="0">
              <a:latin typeface="Arial"/>
              <a:ea typeface="Arial"/>
              <a:cs typeface="Arial"/>
            </a:rPr>
            <a:t>NORMDIST</a:t>
          </a:r>
          <a:r>
            <a:rPr lang="en-US" cap="none" sz="1000" b="0" i="0" u="none" baseline="0">
              <a:latin typeface="Arial"/>
              <a:ea typeface="Arial"/>
              <a:cs typeface="Arial"/>
            </a:rPr>
            <a:t>(x,mean,stddev,true) = returns the area (probability) to the left of x for the given mean and standard deviation.
</a:t>
          </a:r>
          <a:r>
            <a:rPr lang="en-US" cap="none" sz="1000" b="1" i="0" u="none" baseline="0">
              <a:latin typeface="Arial"/>
              <a:ea typeface="Arial"/>
              <a:cs typeface="Arial"/>
            </a:rPr>
            <a:t>NORMINV</a:t>
          </a:r>
          <a:r>
            <a:rPr lang="en-US" cap="none" sz="1000" b="0" i="0" u="none" baseline="0">
              <a:latin typeface="Arial"/>
              <a:ea typeface="Arial"/>
              <a:cs typeface="Arial"/>
            </a:rPr>
            <a:t>(leftarea,mean,stddev) = returns the x value that has an area to the left of "leftarea" for the given mean and standard deviation.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5</xdr:col>
      <xdr:colOff>257175</xdr:colOff>
      <xdr:row>4</xdr:row>
      <xdr:rowOff>142875</xdr:rowOff>
    </xdr:to>
    <xdr:sp>
      <xdr:nvSpPr>
        <xdr:cNvPr id="1" name="TextBox 1"/>
        <xdr:cNvSpPr txBox="1">
          <a:spLocks noChangeArrowheads="1"/>
        </xdr:cNvSpPr>
      </xdr:nvSpPr>
      <xdr:spPr>
        <a:xfrm>
          <a:off x="171450" y="38100"/>
          <a:ext cx="3733800" cy="7524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Age Distribution in the United States, Page 277</a:t>
          </a:r>
          <a:r>
            <a:rPr lang="en-US" cap="none" sz="1000" b="0" i="0" u="none" baseline="0">
              <a:latin typeface="Arial"/>
              <a:ea typeface="Arial"/>
              <a:cs typeface="Arial"/>
            </a:rPr>
            <a:t>
Answer each of the 6 questions.  The age distribtuion and sample means is already given below.</a:t>
          </a:r>
        </a:p>
      </xdr:txBody>
    </xdr:sp>
    <xdr:clientData/>
  </xdr:twoCellAnchor>
  <xdr:twoCellAnchor>
    <xdr:from>
      <xdr:col>6</xdr:col>
      <xdr:colOff>466725</xdr:colOff>
      <xdr:row>2</xdr:row>
      <xdr:rowOff>19050</xdr:rowOff>
    </xdr:from>
    <xdr:to>
      <xdr:col>9</xdr:col>
      <xdr:colOff>276225</xdr:colOff>
      <xdr:row>5</xdr:row>
      <xdr:rowOff>47625</xdr:rowOff>
    </xdr:to>
    <xdr:sp>
      <xdr:nvSpPr>
        <xdr:cNvPr id="2" name="TextBox 3"/>
        <xdr:cNvSpPr txBox="1">
          <a:spLocks noChangeArrowheads="1"/>
        </xdr:cNvSpPr>
      </xdr:nvSpPr>
      <xdr:spPr>
        <a:xfrm>
          <a:off x="4724400" y="342900"/>
          <a:ext cx="1638300" cy="5143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Sample means below were obtained from random samples of size n = 40.</a:t>
          </a:r>
        </a:p>
      </xdr:txBody>
    </xdr:sp>
    <xdr:clientData/>
  </xdr:twoCellAnchor>
  <xdr:twoCellAnchor>
    <xdr:from>
      <xdr:col>0</xdr:col>
      <xdr:colOff>133350</xdr:colOff>
      <xdr:row>33</xdr:row>
      <xdr:rowOff>28575</xdr:rowOff>
    </xdr:from>
    <xdr:to>
      <xdr:col>5</xdr:col>
      <xdr:colOff>257175</xdr:colOff>
      <xdr:row>70</xdr:row>
      <xdr:rowOff>38100</xdr:rowOff>
    </xdr:to>
    <xdr:sp>
      <xdr:nvSpPr>
        <xdr:cNvPr id="3" name="TextBox 4"/>
        <xdr:cNvSpPr txBox="1">
          <a:spLocks noChangeArrowheads="1"/>
        </xdr:cNvSpPr>
      </xdr:nvSpPr>
      <xdr:spPr>
        <a:xfrm>
          <a:off x="133350" y="5591175"/>
          <a:ext cx="3771900" cy="60007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sng" baseline="0">
              <a:solidFill>
                <a:srgbClr val="FF0000"/>
              </a:solidFill>
              <a:latin typeface="Arial"/>
              <a:ea typeface="Arial"/>
              <a:cs typeface="Arial"/>
            </a:rPr>
            <a:t>Questions:</a:t>
          </a:r>
          <a:r>
            <a:rPr lang="en-US" cap="none" sz="1000" b="0" i="0" u="none" baseline="0">
              <a:latin typeface="Arial"/>
              <a:ea typeface="Arial"/>
              <a:cs typeface="Arial"/>
            </a:rPr>
            <a:t>
Remember, each gestation period is its own normal distribution.  Thus, you will need to change the "mean" and "standard deviation" to reflect the question you are answering.
1</a:t>
          </a:r>
          <a:r>
            <a:rPr lang="en-US" cap="none" sz="1000" b="1" i="0" u="none" baseline="0">
              <a:latin typeface="Arial"/>
              <a:ea typeface="Arial"/>
              <a:cs typeface="Arial"/>
            </a:rPr>
            <a:t>.</a:t>
          </a:r>
          <a:r>
            <a:rPr lang="en-US" cap="none" sz="1000" b="0" i="0" u="none" baseline="0">
              <a:latin typeface="Arial"/>
              <a:ea typeface="Arial"/>
              <a:cs typeface="Arial"/>
            </a:rPr>
            <a:t>  Enter the age distribution of the United States into a technology tool. Use the the tool to find the mean age in the United States.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 Answer: </a:t>
          </a:r>
          <a:r>
            <a:rPr lang="en-US" cap="none" sz="1000" b="1" i="0" u="none" baseline="0">
              <a:latin typeface="Arial"/>
              <a:ea typeface="Arial"/>
              <a:cs typeface="Arial"/>
            </a:rPr>
            <a:t> </a:t>
          </a:r>
          <a:r>
            <a:rPr lang="en-US" cap="none" sz="1000" b="0" i="0" u="none" baseline="0">
              <a:latin typeface="Arial"/>
              <a:ea typeface="Arial"/>
              <a:cs typeface="Arial"/>
            </a:rPr>
            <a:t>
2. Enter the set of sample means into a technology tool. Find the mean of the set of sample means. How does it compare with the mean age in the United States? Does this agree with the results by central Limit theorem?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 Answer:</a:t>
          </a:r>
          <a:r>
            <a:rPr lang="en-US" cap="none" sz="1000" b="1" i="0" u="none" baseline="0">
              <a:latin typeface="Arial"/>
              <a:ea typeface="Arial"/>
              <a:cs typeface="Arial"/>
            </a:rPr>
            <a:t>  </a:t>
          </a:r>
          <a:r>
            <a:rPr lang="en-US" cap="none" sz="1000" b="0" i="0" u="none" baseline="0">
              <a:latin typeface="Arial"/>
              <a:ea typeface="Arial"/>
              <a:cs typeface="Arial"/>
            </a:rPr>
            <a:t>
3</a:t>
          </a:r>
          <a:r>
            <a:rPr lang="en-US" cap="none" sz="1000" b="1" i="0" u="none" baseline="0">
              <a:latin typeface="Arial"/>
              <a:ea typeface="Arial"/>
              <a:cs typeface="Arial"/>
            </a:rPr>
            <a:t>.</a:t>
          </a:r>
          <a:r>
            <a:rPr lang="en-US" cap="none" sz="1000" b="0" i="0" u="none" baseline="0">
              <a:latin typeface="Arial"/>
              <a:ea typeface="Arial"/>
              <a:cs typeface="Arial"/>
            </a:rPr>
            <a:t>  Are the ages of people in the United States normally  distributed? Explain your  reasoning.
                             </a:t>
          </a:r>
          <a:r>
            <a:rPr lang="en-US" cap="none" sz="1000" b="1" i="0" u="none" baseline="0">
              <a:solidFill>
                <a:srgbClr val="FF0000"/>
              </a:solidFill>
              <a:latin typeface="Arial"/>
              <a:ea typeface="Arial"/>
              <a:cs typeface="Arial"/>
            </a:rPr>
            <a:t> Answer:</a:t>
          </a:r>
          <a:r>
            <a:rPr lang="en-US" cap="none" sz="1000" b="1" i="0" u="none" baseline="0">
              <a:latin typeface="Arial"/>
              <a:ea typeface="Arial"/>
              <a:cs typeface="Arial"/>
            </a:rPr>
            <a:t> 
</a:t>
          </a:r>
          <a:r>
            <a:rPr lang="en-US" cap="none" sz="1000" b="0" i="0" u="none" baseline="0">
              <a:latin typeface="Arial"/>
              <a:ea typeface="Arial"/>
              <a:cs typeface="Arial"/>
            </a:rPr>
            <a:t>
4</a:t>
          </a:r>
          <a:r>
            <a:rPr lang="en-US" cap="none" sz="1000" b="1" i="0" u="none" baseline="0">
              <a:latin typeface="Arial"/>
              <a:ea typeface="Arial"/>
              <a:cs typeface="Arial"/>
            </a:rPr>
            <a:t>. </a:t>
          </a:r>
          <a:r>
            <a:rPr lang="en-US" cap="none" sz="1000" b="0" i="0" u="none" baseline="0">
              <a:latin typeface="Arial"/>
              <a:ea typeface="Arial"/>
              <a:cs typeface="Arial"/>
            </a:rPr>
            <a:t> Sketch a relative frequency  histogram for hte 36 sampl means. Use 9 classes. Is the histogram approximately  bell shaped and symmetic? Does this agree with the results predicted by the Central Limite Theorem?
                             </a:t>
          </a:r>
          <a:r>
            <a:rPr lang="en-US" cap="none" sz="1000" b="1" i="0" u="none" baseline="0">
              <a:solidFill>
                <a:srgbClr val="FF0000"/>
              </a:solidFill>
              <a:latin typeface="Arial"/>
              <a:ea typeface="Arial"/>
              <a:cs typeface="Arial"/>
            </a:rPr>
            <a:t>Answer:</a:t>
          </a:r>
          <a:r>
            <a:rPr lang="en-US" cap="none" sz="1000" b="1" i="0" u="none" baseline="0">
              <a:latin typeface="Arial"/>
              <a:ea typeface="Arial"/>
              <a:cs typeface="Arial"/>
            </a:rPr>
            <a:t>
5.</a:t>
          </a:r>
          <a:r>
            <a:rPr lang="en-US" cap="none" sz="1000" b="0" i="0" u="none" baseline="0">
              <a:latin typeface="Arial"/>
              <a:ea typeface="Arial"/>
              <a:cs typeface="Arial"/>
            </a:rPr>
            <a:t> Use technology tool to find the standard deviation of the set of 36 samoke means. How does it compare with the standard deviation of the ages? Does this agree with the result predicted by the Central Limit Theorem?</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Answer: </a:t>
          </a:r>
          <a:r>
            <a:rPr lang="en-US" cap="none" sz="1000" b="1"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0</xdr:rowOff>
    </xdr:from>
    <xdr:to>
      <xdr:col>5</xdr:col>
      <xdr:colOff>133350</xdr:colOff>
      <xdr:row>18</xdr:row>
      <xdr:rowOff>57150</xdr:rowOff>
    </xdr:to>
    <xdr:sp>
      <xdr:nvSpPr>
        <xdr:cNvPr id="1" name="TextBox 1"/>
        <xdr:cNvSpPr txBox="1">
          <a:spLocks noChangeArrowheads="1"/>
        </xdr:cNvSpPr>
      </xdr:nvSpPr>
      <xdr:spPr>
        <a:xfrm>
          <a:off x="47625" y="1190625"/>
          <a:ext cx="3419475" cy="20002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table above illustrates how Excel can find the z-score, using NORMINV,  that corresponds to various levels of confidence.  Note:  Our textbook rounds the 99% confidence level to 2.575.
The </a:t>
          </a:r>
          <a:r>
            <a:rPr lang="en-US" cap="none" sz="1000" b="1" i="0" u="none" baseline="0">
              <a:latin typeface="Arial"/>
              <a:ea typeface="Arial"/>
              <a:cs typeface="Arial"/>
            </a:rPr>
            <a:t>Confidence Level</a:t>
          </a:r>
          <a:r>
            <a:rPr lang="en-US" cap="none" sz="1000" b="0" i="0" u="none" baseline="0">
              <a:latin typeface="Arial"/>
              <a:ea typeface="Arial"/>
              <a:cs typeface="Arial"/>
            </a:rPr>
            <a:t> is the area in the "center" of the normal distribution.  This leaves two tails.  </a:t>
          </a:r>
          <a:r>
            <a:rPr lang="en-US" cap="none" sz="1000" b="1" i="0" u="none" baseline="0">
              <a:latin typeface="Arial"/>
              <a:ea typeface="Arial"/>
              <a:cs typeface="Arial"/>
            </a:rPr>
            <a:t>Alpha</a:t>
          </a:r>
          <a:r>
            <a:rPr lang="en-US" cap="none" sz="1000" b="0" i="0" u="none" baseline="0">
              <a:latin typeface="Arial"/>
              <a:ea typeface="Arial"/>
              <a:cs typeface="Arial"/>
            </a:rPr>
            <a:t> is the area in the tails.  Thus, alpha = (100% - Confidence Level) and is expressed in decimal form.  The </a:t>
          </a:r>
          <a:r>
            <a:rPr lang="en-US" cap="none" sz="1000" b="1" i="0" u="none" baseline="0">
              <a:latin typeface="Arial"/>
              <a:ea typeface="Arial"/>
              <a:cs typeface="Arial"/>
            </a:rPr>
            <a:t>Area to Left</a:t>
          </a:r>
          <a:r>
            <a:rPr lang="en-US" cap="none" sz="1000" b="0" i="0" u="none" baseline="0">
              <a:latin typeface="Arial"/>
              <a:ea typeface="Arial"/>
              <a:cs typeface="Arial"/>
            </a:rPr>
            <a:t> is then 1 - alpha/2.
Table with "formulas" is shown at far right.</a:t>
          </a:r>
        </a:p>
      </xdr:txBody>
    </xdr:sp>
    <xdr:clientData/>
  </xdr:twoCellAnchor>
  <xdr:twoCellAnchor>
    <xdr:from>
      <xdr:col>5</xdr:col>
      <xdr:colOff>438150</xdr:colOff>
      <xdr:row>0</xdr:row>
      <xdr:rowOff>200025</xdr:rowOff>
    </xdr:from>
    <xdr:to>
      <xdr:col>10</xdr:col>
      <xdr:colOff>457200</xdr:colOff>
      <xdr:row>19</xdr:row>
      <xdr:rowOff>400050</xdr:rowOff>
    </xdr:to>
    <xdr:sp>
      <xdr:nvSpPr>
        <xdr:cNvPr id="2" name="TextBox 2"/>
        <xdr:cNvSpPr txBox="1">
          <a:spLocks noChangeArrowheads="1"/>
        </xdr:cNvSpPr>
      </xdr:nvSpPr>
      <xdr:spPr>
        <a:xfrm>
          <a:off x="3771900" y="200025"/>
          <a:ext cx="3200400" cy="34956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sng" baseline="0">
              <a:solidFill>
                <a:srgbClr val="FF0000"/>
              </a:solidFill>
              <a:latin typeface="Arial"/>
              <a:ea typeface="Arial"/>
              <a:cs typeface="Arial"/>
            </a:rPr>
            <a:t>Questions:</a:t>
          </a:r>
          <a:r>
            <a:rPr lang="en-US" cap="none" sz="1000" b="0" i="0" u="none" baseline="0">
              <a:latin typeface="Arial"/>
              <a:ea typeface="Arial"/>
              <a:cs typeface="Arial"/>
            </a:rPr>
            <a:t>
</a:t>
          </a:r>
          <a:r>
            <a:rPr lang="en-US" cap="none" sz="1000" b="1" i="0" u="none" baseline="0">
              <a:latin typeface="Arial"/>
              <a:ea typeface="Arial"/>
              <a:cs typeface="Arial"/>
            </a:rPr>
            <a:t>1. </a:t>
          </a:r>
          <a:r>
            <a:rPr lang="en-US" cap="none" sz="1000" b="0" i="0" u="none" baseline="0">
              <a:latin typeface="Arial"/>
              <a:ea typeface="Arial"/>
              <a:cs typeface="Arial"/>
            </a:rPr>
            <a:t> Using Excel, find the z-score that corresponds to the following Confidence Levels:
a.  80%
b.  85%
c.  92%
d.  97%
</a:t>
          </a:r>
          <a:r>
            <a:rPr lang="en-US" cap="none" sz="1000" b="1" i="0" u="none" baseline="0">
              <a:latin typeface="Arial"/>
              <a:ea typeface="Arial"/>
              <a:cs typeface="Arial"/>
            </a:rPr>
            <a:t>2.</a:t>
          </a:r>
          <a:r>
            <a:rPr lang="en-US" cap="none" sz="1000" b="0" i="0" u="none" baseline="0">
              <a:latin typeface="Arial"/>
              <a:ea typeface="Arial"/>
              <a:cs typeface="Arial"/>
            </a:rPr>
            <a:t>  Using Excel, find the t-score that corresponds to the following Confidence Levels and Sample Sizes:
a.  95% with n = 25
b.  96% with n = 15
c.  97% with n = 21
d.  91% with n = 10
</a:t>
          </a:r>
          <a:r>
            <a:rPr lang="en-US" cap="none" sz="1000" b="1" i="0" u="none" baseline="0">
              <a:latin typeface="Arial"/>
              <a:ea typeface="Arial"/>
              <a:cs typeface="Arial"/>
            </a:rPr>
            <a:t>3.</a:t>
          </a:r>
          <a:r>
            <a:rPr lang="en-US" cap="none" sz="1000" b="0" i="0" u="none" baseline="0">
              <a:latin typeface="Arial"/>
              <a:ea typeface="Arial"/>
              <a:cs typeface="Arial"/>
            </a:rPr>
            <a:t>  Suppose we wish to estimate the population mean using a confidence interval.  When is it appropriate to use a z-score?  When is it appropriate to use a t-score?</a:t>
          </a:r>
        </a:p>
      </xdr:txBody>
    </xdr:sp>
    <xdr:clientData/>
  </xdr:twoCellAnchor>
  <xdr:twoCellAnchor>
    <xdr:from>
      <xdr:col>0</xdr:col>
      <xdr:colOff>38100</xdr:colOff>
      <xdr:row>24</xdr:row>
      <xdr:rowOff>123825</xdr:rowOff>
    </xdr:from>
    <xdr:to>
      <xdr:col>5</xdr:col>
      <xdr:colOff>0</xdr:colOff>
      <xdr:row>39</xdr:row>
      <xdr:rowOff>142875</xdr:rowOff>
    </xdr:to>
    <xdr:sp>
      <xdr:nvSpPr>
        <xdr:cNvPr id="3" name="TextBox 3"/>
        <xdr:cNvSpPr txBox="1">
          <a:spLocks noChangeArrowheads="1"/>
        </xdr:cNvSpPr>
      </xdr:nvSpPr>
      <xdr:spPr>
        <a:xfrm>
          <a:off x="38100" y="4486275"/>
          <a:ext cx="3295650" cy="2447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table above illustrates how Excel can find the t-score, using TINV,  that corresponds to various levels of confidence. 
The </a:t>
          </a:r>
          <a:r>
            <a:rPr lang="en-US" cap="none" sz="1000" b="1" i="0" u="none" baseline="0">
              <a:latin typeface="Arial"/>
              <a:ea typeface="Arial"/>
              <a:cs typeface="Arial"/>
            </a:rPr>
            <a:t>Confidence Level</a:t>
          </a:r>
          <a:r>
            <a:rPr lang="en-US" cap="none" sz="1000" b="0" i="0" u="none" baseline="0">
              <a:latin typeface="Arial"/>
              <a:ea typeface="Arial"/>
              <a:cs typeface="Arial"/>
            </a:rPr>
            <a:t> is the area in the "center" of the t-distribution.  This leaves two tails.  </a:t>
          </a:r>
          <a:r>
            <a:rPr lang="en-US" cap="none" sz="1000" b="1" i="0" u="none" baseline="0">
              <a:latin typeface="Arial"/>
              <a:ea typeface="Arial"/>
              <a:cs typeface="Arial"/>
            </a:rPr>
            <a:t>Area in Two Tails</a:t>
          </a:r>
          <a:r>
            <a:rPr lang="en-US" cap="none" sz="1000" b="0" i="0" u="none" baseline="0">
              <a:latin typeface="Arial"/>
              <a:ea typeface="Arial"/>
              <a:cs typeface="Arial"/>
            </a:rPr>
            <a:t> is simply the total area in both of the tails.  Note that </a:t>
          </a:r>
          <a:r>
            <a:rPr lang="en-US" cap="none" sz="1000" b="1" i="0" u="none" baseline="0">
              <a:latin typeface="Arial"/>
              <a:ea typeface="Arial"/>
              <a:cs typeface="Arial"/>
            </a:rPr>
            <a:t>Area in Two Tails</a:t>
          </a:r>
          <a:r>
            <a:rPr lang="en-US" cap="none" sz="1000" b="0" i="0" u="none" baseline="0">
              <a:latin typeface="Arial"/>
              <a:ea typeface="Arial"/>
              <a:cs typeface="Arial"/>
            </a:rPr>
            <a:t> = 100% - Confidence Level and is expressed in decimal form.  </a:t>
          </a:r>
          <a:r>
            <a:rPr lang="en-US" cap="none" sz="1000" b="1" i="0" u="none" baseline="0">
              <a:latin typeface="Arial"/>
              <a:ea typeface="Arial"/>
              <a:cs typeface="Arial"/>
            </a:rPr>
            <a:t>Area in Two Tails</a:t>
          </a:r>
          <a:r>
            <a:rPr lang="en-US" cap="none" sz="1000" b="0" i="0" u="none" baseline="0">
              <a:latin typeface="Arial"/>
              <a:ea typeface="Arial"/>
              <a:cs typeface="Arial"/>
            </a:rPr>
            <a:t> = </a:t>
          </a:r>
          <a:r>
            <a:rPr lang="en-US" cap="none" sz="1000" b="1" i="0" u="none" baseline="0">
              <a:latin typeface="Arial"/>
              <a:ea typeface="Arial"/>
              <a:cs typeface="Arial"/>
            </a:rPr>
            <a:t>Alpha</a:t>
          </a:r>
          <a:r>
            <a:rPr lang="en-US" cap="none" sz="1000" b="0" i="0" u="none" baseline="0">
              <a:latin typeface="Arial"/>
              <a:ea typeface="Arial"/>
              <a:cs typeface="Arial"/>
            </a:rPr>
            <a:t>.
The format of TINV is TINV(probability,degrees of freedom) whre probability = </a:t>
          </a:r>
          <a:r>
            <a:rPr lang="en-US" cap="none" sz="1000" b="1" i="0" u="none" baseline="0">
              <a:latin typeface="Arial"/>
              <a:ea typeface="Arial"/>
              <a:cs typeface="Arial"/>
            </a:rPr>
            <a:t>Area in Two Tails</a:t>
          </a:r>
          <a:r>
            <a:rPr lang="en-US" cap="none" sz="1000" b="0" i="0" u="none" baseline="0">
              <a:latin typeface="Arial"/>
              <a:ea typeface="Arial"/>
              <a:cs typeface="Arial"/>
            </a:rPr>
            <a:t> and degrees of freedom = </a:t>
          </a:r>
          <a:r>
            <a:rPr lang="en-US" cap="none" sz="1000" b="1" i="0" u="none" baseline="0">
              <a:latin typeface="Arial"/>
              <a:ea typeface="Arial"/>
              <a:cs typeface="Arial"/>
            </a:rPr>
            <a:t>Sample Size</a:t>
          </a:r>
          <a:r>
            <a:rPr lang="en-US" cap="none" sz="1000" b="0" i="0" u="none" baseline="0">
              <a:latin typeface="Arial"/>
              <a:ea typeface="Arial"/>
              <a:cs typeface="Arial"/>
            </a:rPr>
            <a:t> - 1
Table with "formulas" is shown at far right.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0</xdr:row>
      <xdr:rowOff>114300</xdr:rowOff>
    </xdr:from>
    <xdr:to>
      <xdr:col>13</xdr:col>
      <xdr:colOff>200025</xdr:colOff>
      <xdr:row>37</xdr:row>
      <xdr:rowOff>28575</xdr:rowOff>
    </xdr:to>
    <xdr:sp>
      <xdr:nvSpPr>
        <xdr:cNvPr id="1" name="TextBox 1"/>
        <xdr:cNvSpPr txBox="1">
          <a:spLocks noChangeArrowheads="1"/>
        </xdr:cNvSpPr>
      </xdr:nvSpPr>
      <xdr:spPr>
        <a:xfrm>
          <a:off x="1943100" y="114300"/>
          <a:ext cx="6515100" cy="590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Bob loves making candy, especially varieties of caramel, including plain, chocolate dipped caramels and chocolate dipped caramels with pecans.  Bob has received lots of compliments from his friends and neighbors, and several have encouraged him to start his own candy making business.
After several days of research, Bob finds that the national average amount of money spent annually per person on this type of specialty candy is $75.    Bob believes that the citizens in his area spend more than that per year.  Knowing whether or not this is true could help Bob make a wise decision regarding his future business plans.
Bob wants to use statistics to support his claim, and to help him obtain a small business loan.  Bob also wants to find an estimate of the true amount of money local citizens do spend on this type of specialty candy.
Bob randomly selects several people from his local phone book and asks the person that answers how much money they typically spend per year on candy like he will make.  He obtains the following results (in dollars): 75, 74, 80, 68, 79, 85, 77, 82, 79, 67, 90, 72, 76, 75, 69, 85, 78, 79, 82, 66, 75, 85, 90, 76, 85, 67, 89, 82, 69, 79, 82, 80, 84, 79, 78, 81, 77, 84, 80, 76.
Based upon these results, Bob is hoping his area has a good customer base for his new business.  Bob also hopes the bank is impressed with his use of statistics and will grant him the loan he needs to start it!
</a:t>
          </a:r>
          <a:r>
            <a:rPr lang="en-US" cap="none" sz="1200" b="1" i="0" u="sng" baseline="0">
              <a:solidFill>
                <a:srgbClr val="FF0000"/>
              </a:solidFill>
              <a:latin typeface="Arial"/>
              <a:ea typeface="Arial"/>
              <a:cs typeface="Arial"/>
            </a:rPr>
            <a:t>Questions:</a:t>
          </a:r>
          <a:r>
            <a:rPr lang="en-US" cap="none" sz="1000" b="0" i="0" u="none" baseline="0">
              <a:latin typeface="Arial"/>
              <a:ea typeface="Arial"/>
              <a:cs typeface="Arial"/>
            </a:rPr>
            <a:t>
1.  Find the sample mean and sample standard deviation of the amount citizens spend per year.
2.  When finding a confidence interval for the true mean spent of ALL citizens, should we use a z-score or     
     a t-score?  Why?
3.  Find the z/t-values (as appropriate) for a 95% confidence interval and a 92% confidence interval.
4.  Find a 95% and a 92% confidence interval for the true mean amount that citizens spend per year.
5.  What do you think the lowest possible mean amount spent per year is?  Why?
6.  Do you think Bob has a good customer base for his new business?  Explain.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2:J17"/>
  <sheetViews>
    <sheetView tabSelected="1" workbookViewId="0" topLeftCell="A1">
      <selection activeCell="G37" sqref="G37"/>
    </sheetView>
  </sheetViews>
  <sheetFormatPr defaultColWidth="9.140625" defaultRowHeight="12.75"/>
  <cols>
    <col min="1" max="1" width="17.00390625" style="0" customWidth="1"/>
    <col min="2" max="2" width="11.00390625" style="0" customWidth="1"/>
    <col min="3" max="3" width="10.421875" style="0" customWidth="1"/>
    <col min="7" max="7" width="17.7109375" style="0" customWidth="1"/>
    <col min="8" max="8" width="12.140625" style="0" customWidth="1"/>
    <col min="9" max="9" width="11.57421875" style="0" customWidth="1"/>
  </cols>
  <sheetData>
    <row r="2" spans="7:10" ht="31.5" customHeight="1">
      <c r="G2" s="3" t="s">
        <v>0</v>
      </c>
      <c r="H2" s="3" t="s">
        <v>1</v>
      </c>
      <c r="I2" s="3" t="s">
        <v>2</v>
      </c>
      <c r="J2" s="1"/>
    </row>
    <row r="3" spans="7:9" ht="12.75">
      <c r="G3" t="s">
        <v>3</v>
      </c>
      <c r="H3">
        <v>1.88</v>
      </c>
      <c r="I3">
        <v>1.19</v>
      </c>
    </row>
    <row r="4" spans="7:9" ht="12.75">
      <c r="G4" t="s">
        <v>4</v>
      </c>
      <c r="H4">
        <v>4.07</v>
      </c>
      <c r="I4">
        <v>1.87</v>
      </c>
    </row>
    <row r="5" spans="7:10" s="1" customFormat="1" ht="14.25" customHeight="1">
      <c r="G5" t="s">
        <v>5</v>
      </c>
      <c r="H5">
        <v>5.73</v>
      </c>
      <c r="I5">
        <v>1.48</v>
      </c>
      <c r="J5"/>
    </row>
    <row r="6" spans="7:9" ht="12.75">
      <c r="G6" t="s">
        <v>6</v>
      </c>
      <c r="H6">
        <v>6.46</v>
      </c>
      <c r="I6">
        <v>1.2</v>
      </c>
    </row>
    <row r="7" spans="7:9" ht="12.75">
      <c r="G7" t="s">
        <v>7</v>
      </c>
      <c r="H7">
        <v>7.33</v>
      </c>
      <c r="I7">
        <v>1.09</v>
      </c>
    </row>
    <row r="8" spans="7:9" ht="12.75">
      <c r="G8" t="s">
        <v>8</v>
      </c>
      <c r="H8">
        <v>7.72</v>
      </c>
      <c r="I8">
        <v>1.05</v>
      </c>
    </row>
    <row r="9" spans="7:9" ht="12.75">
      <c r="G9" t="s">
        <v>9</v>
      </c>
      <c r="H9">
        <v>7.83</v>
      </c>
      <c r="I9">
        <v>1.08</v>
      </c>
    </row>
    <row r="10" spans="7:9" ht="12.75">
      <c r="G10" t="s">
        <v>10</v>
      </c>
      <c r="H10">
        <v>7.65</v>
      </c>
      <c r="I10">
        <v>1.12</v>
      </c>
    </row>
    <row r="13" spans="8:9" ht="12.75">
      <c r="H13" s="7" t="s">
        <v>11</v>
      </c>
      <c r="I13" s="5"/>
    </row>
    <row r="14" spans="7:9" ht="12.75">
      <c r="G14" s="7" t="s">
        <v>79</v>
      </c>
      <c r="H14" s="4"/>
      <c r="I14" s="6"/>
    </row>
    <row r="15" spans="7:9" ht="12.75">
      <c r="G15" s="7" t="s">
        <v>80</v>
      </c>
      <c r="H15" s="4"/>
      <c r="I15" s="6"/>
    </row>
    <row r="16" spans="7:9" ht="12.75">
      <c r="G16" s="7" t="s">
        <v>81</v>
      </c>
      <c r="H16" s="4"/>
      <c r="I16" s="6"/>
    </row>
    <row r="17" spans="7:9" ht="12.75">
      <c r="G17" s="7" t="s">
        <v>82</v>
      </c>
      <c r="H17" s="4"/>
      <c r="I17" s="6"/>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7:H43"/>
  <sheetViews>
    <sheetView workbookViewId="0" topLeftCell="A28">
      <selection activeCell="E31" sqref="E31"/>
    </sheetView>
  </sheetViews>
  <sheetFormatPr defaultColWidth="9.140625" defaultRowHeight="12.75"/>
  <cols>
    <col min="3" max="3" width="10.28125" style="0" customWidth="1"/>
    <col min="4" max="4" width="11.8515625" style="0" customWidth="1"/>
    <col min="5" max="5" width="14.28125" style="0" customWidth="1"/>
  </cols>
  <sheetData>
    <row r="7" spans="1:8" ht="30" customHeight="1">
      <c r="A7" s="2" t="s">
        <v>12</v>
      </c>
      <c r="B7" s="2" t="s">
        <v>13</v>
      </c>
      <c r="C7" s="2" t="s">
        <v>14</v>
      </c>
      <c r="D7" s="3" t="s">
        <v>36</v>
      </c>
      <c r="E7" s="2" t="s">
        <v>38</v>
      </c>
      <c r="H7" s="3" t="s">
        <v>35</v>
      </c>
    </row>
    <row r="8" spans="1:8" ht="12.75">
      <c r="A8" s="8" t="s">
        <v>15</v>
      </c>
      <c r="B8">
        <v>2</v>
      </c>
      <c r="C8" s="9">
        <v>0.067</v>
      </c>
      <c r="D8">
        <f>B8*C8</f>
        <v>0.134</v>
      </c>
      <c r="E8">
        <f>B8^2*C8</f>
        <v>0.268</v>
      </c>
      <c r="H8">
        <v>28.14</v>
      </c>
    </row>
    <row r="9" spans="1:8" ht="12.75">
      <c r="A9" s="8" t="s">
        <v>16</v>
      </c>
      <c r="B9">
        <v>7</v>
      </c>
      <c r="C9" s="9">
        <v>0.068</v>
      </c>
      <c r="D9">
        <f aca="true" t="shared" si="0" ref="D9:D27">B9*C9</f>
        <v>0.47600000000000003</v>
      </c>
      <c r="E9">
        <f aca="true" t="shared" si="1" ref="E9:E27">B9^2*C9</f>
        <v>3.3320000000000003</v>
      </c>
      <c r="H9">
        <v>31.56</v>
      </c>
    </row>
    <row r="10" spans="1:8" ht="12.75">
      <c r="A10" s="8" t="s">
        <v>17</v>
      </c>
      <c r="B10">
        <v>12</v>
      </c>
      <c r="C10" s="9">
        <v>0.074</v>
      </c>
      <c r="D10">
        <f t="shared" si="0"/>
        <v>0.8879999999999999</v>
      </c>
      <c r="E10">
        <f t="shared" si="1"/>
        <v>10.655999999999999</v>
      </c>
      <c r="H10">
        <v>36.86</v>
      </c>
    </row>
    <row r="11" spans="1:8" ht="12.75">
      <c r="A11" s="8" t="s">
        <v>18</v>
      </c>
      <c r="B11">
        <v>17</v>
      </c>
      <c r="C11" s="9">
        <v>0.072</v>
      </c>
      <c r="D11">
        <f t="shared" si="0"/>
        <v>1.224</v>
      </c>
      <c r="E11">
        <f t="shared" si="1"/>
        <v>20.808</v>
      </c>
      <c r="H11">
        <v>32.37</v>
      </c>
    </row>
    <row r="12" spans="1:8" ht="12.75">
      <c r="A12" s="8" t="s">
        <v>19</v>
      </c>
      <c r="B12">
        <v>22</v>
      </c>
      <c r="C12" s="9">
        <v>0.07</v>
      </c>
      <c r="D12">
        <f t="shared" si="0"/>
        <v>1.54</v>
      </c>
      <c r="E12">
        <f t="shared" si="1"/>
        <v>33.88</v>
      </c>
      <c r="H12">
        <v>36.12</v>
      </c>
    </row>
    <row r="13" spans="1:8" ht="12.75">
      <c r="A13" s="8" t="s">
        <v>20</v>
      </c>
      <c r="B13">
        <v>27</v>
      </c>
      <c r="C13" s="9">
        <v>0.062</v>
      </c>
      <c r="D13">
        <f t="shared" si="0"/>
        <v>1.674</v>
      </c>
      <c r="E13">
        <f t="shared" si="1"/>
        <v>45.198</v>
      </c>
      <c r="H13">
        <v>39.53</v>
      </c>
    </row>
    <row r="14" spans="1:8" ht="12.75">
      <c r="A14" s="8" t="s">
        <v>21</v>
      </c>
      <c r="B14">
        <v>32</v>
      </c>
      <c r="C14" s="9">
        <v>0.068</v>
      </c>
      <c r="D14">
        <f t="shared" si="0"/>
        <v>2.176</v>
      </c>
      <c r="E14">
        <f t="shared" si="1"/>
        <v>69.632</v>
      </c>
      <c r="H14">
        <v>36.19</v>
      </c>
    </row>
    <row r="15" spans="1:8" ht="12.75">
      <c r="A15" s="8" t="s">
        <v>22</v>
      </c>
      <c r="B15">
        <v>37</v>
      </c>
      <c r="C15" s="9">
        <v>0.073</v>
      </c>
      <c r="D15">
        <f t="shared" si="0"/>
        <v>2.7009999999999996</v>
      </c>
      <c r="E15">
        <f t="shared" si="1"/>
        <v>99.937</v>
      </c>
      <c r="H15">
        <v>39.02</v>
      </c>
    </row>
    <row r="16" spans="1:8" ht="12.75">
      <c r="A16" s="8" t="s">
        <v>23</v>
      </c>
      <c r="B16">
        <v>42</v>
      </c>
      <c r="C16" s="9">
        <v>0.081</v>
      </c>
      <c r="D16">
        <f t="shared" si="0"/>
        <v>3.402</v>
      </c>
      <c r="E16">
        <f t="shared" si="1"/>
        <v>142.88400000000001</v>
      </c>
      <c r="H16">
        <v>35.62</v>
      </c>
    </row>
    <row r="17" spans="1:8" ht="12.75">
      <c r="A17" s="8" t="s">
        <v>24</v>
      </c>
      <c r="B17">
        <v>47</v>
      </c>
      <c r="C17" s="9">
        <v>0.076</v>
      </c>
      <c r="D17">
        <f t="shared" si="0"/>
        <v>3.572</v>
      </c>
      <c r="E17">
        <f t="shared" si="1"/>
        <v>167.884</v>
      </c>
      <c r="H17">
        <v>36.3</v>
      </c>
    </row>
    <row r="18" spans="1:8" ht="12.75">
      <c r="A18" s="8" t="s">
        <v>25</v>
      </c>
      <c r="B18">
        <v>52</v>
      </c>
      <c r="C18" s="9">
        <v>0.066</v>
      </c>
      <c r="D18">
        <f t="shared" si="0"/>
        <v>3.4320000000000004</v>
      </c>
      <c r="E18">
        <f t="shared" si="1"/>
        <v>178.464</v>
      </c>
      <c r="H18">
        <v>34.38</v>
      </c>
    </row>
    <row r="19" spans="1:8" ht="12.75">
      <c r="A19" s="8" t="s">
        <v>26</v>
      </c>
      <c r="B19">
        <v>57</v>
      </c>
      <c r="C19" s="9">
        <v>0.055</v>
      </c>
      <c r="D19">
        <f t="shared" si="0"/>
        <v>3.1350000000000002</v>
      </c>
      <c r="E19">
        <f t="shared" si="1"/>
        <v>178.695</v>
      </c>
      <c r="H19">
        <v>32.98</v>
      </c>
    </row>
    <row r="20" spans="1:8" ht="12.75">
      <c r="A20" s="8" t="s">
        <v>27</v>
      </c>
      <c r="B20">
        <v>62</v>
      </c>
      <c r="C20" s="9">
        <v>0.042</v>
      </c>
      <c r="D20">
        <f t="shared" si="0"/>
        <v>2.604</v>
      </c>
      <c r="E20">
        <f t="shared" si="1"/>
        <v>161.448</v>
      </c>
      <c r="H20">
        <v>36.41</v>
      </c>
    </row>
    <row r="21" spans="1:8" ht="12.75">
      <c r="A21" s="8" t="s">
        <v>28</v>
      </c>
      <c r="B21">
        <v>67</v>
      </c>
      <c r="C21" s="9">
        <v>0.034</v>
      </c>
      <c r="D21">
        <f t="shared" si="0"/>
        <v>2.278</v>
      </c>
      <c r="E21">
        <f t="shared" si="1"/>
        <v>152.626</v>
      </c>
      <c r="H21">
        <v>30.24</v>
      </c>
    </row>
    <row r="22" spans="1:8" ht="12.75">
      <c r="A22" s="8" t="s">
        <v>29</v>
      </c>
      <c r="B22">
        <v>72</v>
      </c>
      <c r="C22" s="9">
        <v>0.03</v>
      </c>
      <c r="D22">
        <f t="shared" si="0"/>
        <v>2.16</v>
      </c>
      <c r="E22">
        <f t="shared" si="1"/>
        <v>155.51999999999998</v>
      </c>
      <c r="H22">
        <v>34.19</v>
      </c>
    </row>
    <row r="23" spans="1:8" ht="12.75">
      <c r="A23" s="8" t="s">
        <v>30</v>
      </c>
      <c r="B23">
        <v>77</v>
      </c>
      <c r="C23" s="9">
        <v>0.026</v>
      </c>
      <c r="D23">
        <f t="shared" si="0"/>
        <v>2.002</v>
      </c>
      <c r="E23">
        <f t="shared" si="1"/>
        <v>154.154</v>
      </c>
      <c r="H23">
        <v>44.72</v>
      </c>
    </row>
    <row r="24" spans="1:8" ht="12.75">
      <c r="A24" s="8" t="s">
        <v>31</v>
      </c>
      <c r="B24">
        <v>82</v>
      </c>
      <c r="C24" s="9">
        <v>0.019</v>
      </c>
      <c r="D24">
        <f t="shared" si="0"/>
        <v>1.558</v>
      </c>
      <c r="E24">
        <f t="shared" si="1"/>
        <v>127.756</v>
      </c>
      <c r="H24">
        <v>38.84</v>
      </c>
    </row>
    <row r="25" spans="1:8" ht="12.75">
      <c r="A25" s="8" t="s">
        <v>32</v>
      </c>
      <c r="B25">
        <v>87</v>
      </c>
      <c r="C25" s="9">
        <v>0.01</v>
      </c>
      <c r="D25">
        <f t="shared" si="0"/>
        <v>0.87</v>
      </c>
      <c r="E25">
        <f t="shared" si="1"/>
        <v>75.69</v>
      </c>
      <c r="H25">
        <v>42.87</v>
      </c>
    </row>
    <row r="26" spans="1:8" ht="12.75">
      <c r="A26" s="8" t="s">
        <v>33</v>
      </c>
      <c r="B26">
        <v>92</v>
      </c>
      <c r="C26" s="9">
        <v>0.005</v>
      </c>
      <c r="D26">
        <f t="shared" si="0"/>
        <v>0.46</v>
      </c>
      <c r="E26">
        <f t="shared" si="1"/>
        <v>42.32</v>
      </c>
      <c r="H26">
        <v>38.9</v>
      </c>
    </row>
    <row r="27" spans="1:8" ht="12.75">
      <c r="A27" s="8" t="s">
        <v>34</v>
      </c>
      <c r="B27">
        <v>97</v>
      </c>
      <c r="C27" s="9">
        <v>0.002</v>
      </c>
      <c r="D27">
        <f t="shared" si="0"/>
        <v>0.194</v>
      </c>
      <c r="E27">
        <f t="shared" si="1"/>
        <v>18.818</v>
      </c>
      <c r="H27">
        <v>34.71</v>
      </c>
    </row>
    <row r="28" ht="12.75">
      <c r="H28">
        <v>34.13</v>
      </c>
    </row>
    <row r="29" spans="2:8" ht="12.75">
      <c r="B29" s="12" t="s">
        <v>37</v>
      </c>
      <c r="C29" s="10"/>
      <c r="D29" s="10">
        <f>SUM(D8:D27)</f>
        <v>36.480000000000004</v>
      </c>
      <c r="H29">
        <v>38.25</v>
      </c>
    </row>
    <row r="30" spans="2:8" ht="12.75">
      <c r="B30" s="12" t="s">
        <v>39</v>
      </c>
      <c r="C30" s="10"/>
      <c r="D30" s="10"/>
      <c r="E30" s="11">
        <f>SUM(E8:E27)-D29^2</f>
        <v>509.1795999999997</v>
      </c>
      <c r="H30">
        <v>38.04</v>
      </c>
    </row>
    <row r="31" spans="2:8" ht="12.75">
      <c r="B31" s="12" t="s">
        <v>40</v>
      </c>
      <c r="C31" s="10"/>
      <c r="D31" s="10"/>
      <c r="E31" s="11">
        <f>SQRT(E30)</f>
        <v>22.56500830932707</v>
      </c>
      <c r="H31">
        <v>34.07</v>
      </c>
    </row>
    <row r="32" ht="12.75">
      <c r="H32">
        <v>39.74</v>
      </c>
    </row>
    <row r="33" ht="12.75">
      <c r="H33">
        <v>40.91</v>
      </c>
    </row>
    <row r="34" ht="12.75">
      <c r="H34">
        <v>42.63</v>
      </c>
    </row>
    <row r="35" ht="12.75">
      <c r="H35">
        <v>35.29</v>
      </c>
    </row>
    <row r="36" ht="12.75">
      <c r="H36">
        <v>35.91</v>
      </c>
    </row>
    <row r="37" ht="12.75">
      <c r="H37">
        <v>34.36</v>
      </c>
    </row>
    <row r="38" spans="1:8" ht="12.75">
      <c r="A38" s="1"/>
      <c r="B38" s="1"/>
      <c r="C38" s="1"/>
      <c r="D38" s="1"/>
      <c r="E38" s="1"/>
      <c r="F38" s="1"/>
      <c r="H38">
        <v>36.51</v>
      </c>
    </row>
    <row r="39" ht="12.75">
      <c r="H39">
        <v>36.47</v>
      </c>
    </row>
    <row r="40" ht="12.75">
      <c r="H40">
        <v>32.88</v>
      </c>
    </row>
    <row r="41" ht="12.75">
      <c r="H41">
        <v>37.33</v>
      </c>
    </row>
    <row r="42" ht="12.75">
      <c r="H42">
        <v>31.27</v>
      </c>
    </row>
    <row r="43" ht="12.75">
      <c r="H43">
        <v>35.8</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S51"/>
  <sheetViews>
    <sheetView workbookViewId="0" topLeftCell="A1">
      <selection activeCell="H27" sqref="H27"/>
    </sheetView>
  </sheetViews>
  <sheetFormatPr defaultColWidth="9.140625" defaultRowHeight="12.75"/>
  <cols>
    <col min="1" max="1" width="11.28125" style="0" customWidth="1"/>
    <col min="2" max="2" width="10.57421875" style="0" customWidth="1"/>
    <col min="3" max="3" width="9.421875" style="0" customWidth="1"/>
    <col min="4" max="4" width="8.57421875" style="0" customWidth="1"/>
    <col min="5" max="5" width="10.140625" style="0" customWidth="1"/>
    <col min="6" max="6" width="11.140625" style="0" customWidth="1"/>
    <col min="14" max="14" width="12.7109375" style="0" customWidth="1"/>
    <col min="15" max="15" width="12.28125" style="0" customWidth="1"/>
    <col min="16" max="16" width="10.421875" style="0" customWidth="1"/>
    <col min="17" max="17" width="20.00390625" style="0" customWidth="1"/>
    <col min="18" max="18" width="16.00390625" style="0" customWidth="1"/>
  </cols>
  <sheetData>
    <row r="1" spans="1:19" s="1" customFormat="1" ht="30" customHeight="1">
      <c r="A1" s="3" t="s">
        <v>42</v>
      </c>
      <c r="B1" s="3" t="s">
        <v>43</v>
      </c>
      <c r="C1" s="3" t="s">
        <v>44</v>
      </c>
      <c r="D1" s="3" t="s">
        <v>47</v>
      </c>
      <c r="E1" s="3" t="s">
        <v>48</v>
      </c>
      <c r="N1" s="17" t="s">
        <v>42</v>
      </c>
      <c r="O1" s="17" t="s">
        <v>43</v>
      </c>
      <c r="P1" s="17" t="s">
        <v>44</v>
      </c>
      <c r="Q1" s="17" t="s">
        <v>47</v>
      </c>
      <c r="R1" s="17" t="s">
        <v>48</v>
      </c>
      <c r="S1" s="3"/>
    </row>
    <row r="2" spans="1:18" ht="12.75">
      <c r="A2" s="14">
        <v>0.9</v>
      </c>
      <c r="B2" s="16">
        <f>1-A2</f>
        <v>0.09999999999999998</v>
      </c>
      <c r="C2">
        <f>1-B2/2</f>
        <v>0.95</v>
      </c>
      <c r="D2">
        <f>NORMINV(C2,0,1)</f>
        <v>1.6448536269514724</v>
      </c>
      <c r="E2">
        <f>ROUND(D2,3)</f>
        <v>1.645</v>
      </c>
      <c r="N2" s="18">
        <v>0.9</v>
      </c>
      <c r="O2" s="19" t="s">
        <v>51</v>
      </c>
      <c r="P2" s="20" t="s">
        <v>55</v>
      </c>
      <c r="Q2" s="20" t="s">
        <v>59</v>
      </c>
      <c r="R2" s="20" t="s">
        <v>63</v>
      </c>
    </row>
    <row r="3" spans="1:18" ht="12.75">
      <c r="A3" s="14">
        <v>0.95</v>
      </c>
      <c r="B3" s="16">
        <f>1-A3</f>
        <v>0.050000000000000044</v>
      </c>
      <c r="C3">
        <f>1-B3/2</f>
        <v>0.975</v>
      </c>
      <c r="D3">
        <f>NORMINV(C3,0,1)</f>
        <v>1.959963984540054</v>
      </c>
      <c r="E3">
        <f>ROUND(D3,3)</f>
        <v>1.96</v>
      </c>
      <c r="N3" s="18">
        <v>0.95</v>
      </c>
      <c r="O3" s="19" t="s">
        <v>52</v>
      </c>
      <c r="P3" s="20" t="s">
        <v>56</v>
      </c>
      <c r="Q3" s="20" t="s">
        <v>60</v>
      </c>
      <c r="R3" s="20" t="s">
        <v>64</v>
      </c>
    </row>
    <row r="4" spans="1:18" ht="12.75">
      <c r="A4" s="14">
        <v>0.98</v>
      </c>
      <c r="B4" s="16">
        <f>1-A4</f>
        <v>0.020000000000000018</v>
      </c>
      <c r="C4">
        <f>1-B4/2</f>
        <v>0.99</v>
      </c>
      <c r="D4">
        <f>NORMINV(C4,0,1)</f>
        <v>2.32634787404084</v>
      </c>
      <c r="E4">
        <f>ROUND(D4,3)</f>
        <v>2.326</v>
      </c>
      <c r="N4" s="18">
        <v>0.98</v>
      </c>
      <c r="O4" s="19" t="s">
        <v>53</v>
      </c>
      <c r="P4" s="20" t="s">
        <v>57</v>
      </c>
      <c r="Q4" s="20" t="s">
        <v>61</v>
      </c>
      <c r="R4" s="20" t="s">
        <v>65</v>
      </c>
    </row>
    <row r="5" spans="1:18" ht="12.75">
      <c r="A5" s="14">
        <v>0.99</v>
      </c>
      <c r="B5" s="16">
        <f>1-A5</f>
        <v>0.010000000000000009</v>
      </c>
      <c r="C5">
        <f>1-B5/2</f>
        <v>0.995</v>
      </c>
      <c r="D5">
        <f>NORMINV(C5,0,1)</f>
        <v>2.57582930354891</v>
      </c>
      <c r="E5">
        <f>ROUND(D5,3)</f>
        <v>2.576</v>
      </c>
      <c r="N5" s="18">
        <v>0.99</v>
      </c>
      <c r="O5" s="19" t="s">
        <v>54</v>
      </c>
      <c r="P5" s="20" t="s">
        <v>58</v>
      </c>
      <c r="Q5" s="20" t="s">
        <v>62</v>
      </c>
      <c r="R5" s="20" t="s">
        <v>66</v>
      </c>
    </row>
    <row r="6" spans="14:18" ht="12.75">
      <c r="N6" s="21"/>
      <c r="O6" s="21"/>
      <c r="P6" s="21"/>
      <c r="Q6" s="21"/>
      <c r="R6" s="21"/>
    </row>
    <row r="7" spans="14:18" ht="12.75">
      <c r="N7" s="21"/>
      <c r="O7" s="21"/>
      <c r="P7" s="21"/>
      <c r="Q7" s="21"/>
      <c r="R7" s="21"/>
    </row>
    <row r="8" spans="14:18" ht="12.75">
      <c r="N8" s="21"/>
      <c r="O8" s="21"/>
      <c r="P8" s="21"/>
      <c r="Q8" s="21"/>
      <c r="R8" s="21"/>
    </row>
    <row r="9" spans="14:18" ht="12.75">
      <c r="N9" s="21"/>
      <c r="O9" s="21"/>
      <c r="P9" s="21"/>
      <c r="Q9" s="21"/>
      <c r="R9" s="21"/>
    </row>
    <row r="10" spans="14:18" ht="12.75">
      <c r="N10" s="21"/>
      <c r="O10" s="21"/>
      <c r="P10" s="21"/>
      <c r="Q10" s="21"/>
      <c r="R10" s="21"/>
    </row>
    <row r="11" spans="14:18" ht="12.75">
      <c r="N11" s="21"/>
      <c r="O11" s="21"/>
      <c r="P11" s="21"/>
      <c r="Q11" s="21"/>
      <c r="R11" s="21"/>
    </row>
    <row r="12" spans="14:18" ht="12.75">
      <c r="N12" s="21"/>
      <c r="O12" s="21"/>
      <c r="P12" s="21"/>
      <c r="Q12" s="21"/>
      <c r="R12" s="21"/>
    </row>
    <row r="13" spans="14:18" ht="12.75">
      <c r="N13" s="21"/>
      <c r="O13" s="21"/>
      <c r="P13" s="21"/>
      <c r="Q13" s="21"/>
      <c r="R13" s="21"/>
    </row>
    <row r="14" spans="14:18" ht="12.75">
      <c r="N14" s="21"/>
      <c r="O14" s="21"/>
      <c r="P14" s="21"/>
      <c r="Q14" s="21"/>
      <c r="R14" s="21"/>
    </row>
    <row r="15" spans="14:18" ht="12.75">
      <c r="N15" s="21"/>
      <c r="O15" s="21"/>
      <c r="P15" s="21"/>
      <c r="Q15" s="21"/>
      <c r="R15" s="21"/>
    </row>
    <row r="16" spans="14:18" ht="12.75">
      <c r="N16" s="21"/>
      <c r="O16" s="21"/>
      <c r="P16" s="21"/>
      <c r="Q16" s="21"/>
      <c r="R16" s="21"/>
    </row>
    <row r="17" spans="14:18" ht="12.75">
      <c r="N17" s="21"/>
      <c r="O17" s="21"/>
      <c r="P17" s="21"/>
      <c r="Q17" s="21"/>
      <c r="R17" s="21"/>
    </row>
    <row r="18" spans="14:18" ht="12.75">
      <c r="N18" s="21"/>
      <c r="O18" s="21"/>
      <c r="P18" s="21"/>
      <c r="Q18" s="21"/>
      <c r="R18" s="21"/>
    </row>
    <row r="19" spans="14:18" ht="12.75">
      <c r="N19" s="21"/>
      <c r="O19" s="21"/>
      <c r="P19" s="21"/>
      <c r="Q19" s="21"/>
      <c r="R19" s="21"/>
    </row>
    <row r="20" spans="1:18" ht="33" customHeight="1">
      <c r="A20" s="3" t="s">
        <v>42</v>
      </c>
      <c r="B20" s="3" t="s">
        <v>46</v>
      </c>
      <c r="C20" s="3" t="s">
        <v>45</v>
      </c>
      <c r="D20" s="3" t="s">
        <v>49</v>
      </c>
      <c r="E20" s="3" t="s">
        <v>50</v>
      </c>
      <c r="N20" s="17" t="s">
        <v>42</v>
      </c>
      <c r="O20" s="17" t="s">
        <v>46</v>
      </c>
      <c r="P20" s="17" t="s">
        <v>45</v>
      </c>
      <c r="Q20" s="17" t="s">
        <v>49</v>
      </c>
      <c r="R20" s="17" t="s">
        <v>50</v>
      </c>
    </row>
    <row r="21" spans="1:18" ht="12.75">
      <c r="A21" s="14">
        <v>0.9</v>
      </c>
      <c r="B21" s="16">
        <f>1-A21</f>
        <v>0.09999999999999998</v>
      </c>
      <c r="C21">
        <v>25</v>
      </c>
      <c r="D21">
        <f>TINV(B21,C21-1)</f>
        <v>1.7108820667334723</v>
      </c>
      <c r="E21">
        <f>ROUND(D21,3)</f>
        <v>1.711</v>
      </c>
      <c r="N21" s="18">
        <v>0.9</v>
      </c>
      <c r="O21" s="19" t="s">
        <v>67</v>
      </c>
      <c r="P21" s="22">
        <v>25</v>
      </c>
      <c r="Q21" s="20" t="s">
        <v>71</v>
      </c>
      <c r="R21" s="20" t="s">
        <v>75</v>
      </c>
    </row>
    <row r="22" spans="1:18" ht="12.75">
      <c r="A22" s="14">
        <v>0.95</v>
      </c>
      <c r="B22" s="16">
        <f>1-A22</f>
        <v>0.050000000000000044</v>
      </c>
      <c r="C22">
        <v>14</v>
      </c>
      <c r="D22">
        <f>TINV(B22,C22-1)</f>
        <v>2.1603686522485344</v>
      </c>
      <c r="E22">
        <f>ROUND(D22,3)</f>
        <v>2.16</v>
      </c>
      <c r="N22" s="18">
        <v>0.95</v>
      </c>
      <c r="O22" s="19" t="s">
        <v>68</v>
      </c>
      <c r="P22" s="22">
        <v>14</v>
      </c>
      <c r="Q22" s="20" t="s">
        <v>72</v>
      </c>
      <c r="R22" s="20" t="s">
        <v>76</v>
      </c>
    </row>
    <row r="23" spans="1:18" ht="12.75">
      <c r="A23" s="14">
        <v>0.98</v>
      </c>
      <c r="B23" s="16">
        <f>1-A23</f>
        <v>0.020000000000000018</v>
      </c>
      <c r="C23">
        <v>12</v>
      </c>
      <c r="D23">
        <f>TINV(B23,C23-1)</f>
        <v>2.7180791831764335</v>
      </c>
      <c r="E23">
        <f>ROUND(D23,3)</f>
        <v>2.718</v>
      </c>
      <c r="N23" s="18">
        <v>0.98</v>
      </c>
      <c r="O23" s="19" t="s">
        <v>69</v>
      </c>
      <c r="P23" s="22">
        <v>12</v>
      </c>
      <c r="Q23" s="20" t="s">
        <v>73</v>
      </c>
      <c r="R23" s="20" t="s">
        <v>77</v>
      </c>
    </row>
    <row r="24" spans="1:18" ht="12.75">
      <c r="A24" s="14">
        <v>0.99</v>
      </c>
      <c r="B24" s="16">
        <f>1-A24</f>
        <v>0.010000000000000009</v>
      </c>
      <c r="C24">
        <v>27</v>
      </c>
      <c r="D24">
        <f>TINV(B24,C24-1)</f>
        <v>2.7787145234414217</v>
      </c>
      <c r="E24">
        <f>ROUND(D24,3)</f>
        <v>2.779</v>
      </c>
      <c r="N24" s="18">
        <v>0.99</v>
      </c>
      <c r="O24" s="19" t="s">
        <v>70</v>
      </c>
      <c r="P24" s="22">
        <v>27</v>
      </c>
      <c r="Q24" s="20" t="s">
        <v>74</v>
      </c>
      <c r="R24" s="20" t="s">
        <v>78</v>
      </c>
    </row>
    <row r="47" spans="1:5" ht="12.75">
      <c r="A47" s="3"/>
      <c r="B47" s="3"/>
      <c r="C47" s="3"/>
      <c r="D47" s="3"/>
      <c r="E47" s="3"/>
    </row>
    <row r="48" spans="1:4" ht="12.75">
      <c r="A48" s="14"/>
      <c r="D48" s="15"/>
    </row>
    <row r="49" spans="1:4" ht="12.75">
      <c r="A49" s="14"/>
      <c r="D49" s="15"/>
    </row>
    <row r="50" spans="1:4" ht="12.75">
      <c r="A50" s="14"/>
      <c r="D50" s="15"/>
    </row>
    <row r="51" spans="1:4" ht="12.75">
      <c r="A51" s="14"/>
      <c r="D51" s="15"/>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F39" sqref="F39"/>
    </sheetView>
  </sheetViews>
  <sheetFormatPr defaultColWidth="9.140625" defaultRowHeight="12.75"/>
  <cols>
    <col min="1" max="1" width="14.140625" style="0" customWidth="1"/>
  </cols>
  <sheetData>
    <row r="1" ht="12.75">
      <c r="A1" s="13" t="s">
        <v>41</v>
      </c>
    </row>
    <row r="2" ht="12.75">
      <c r="A2">
        <v>75</v>
      </c>
    </row>
    <row r="3" ht="12.75">
      <c r="A3">
        <v>74</v>
      </c>
    </row>
    <row r="4" ht="12.75">
      <c r="A4">
        <v>80</v>
      </c>
    </row>
    <row r="5" ht="12.75">
      <c r="A5">
        <v>68</v>
      </c>
    </row>
    <row r="6" ht="12.75">
      <c r="A6">
        <v>79</v>
      </c>
    </row>
    <row r="7" ht="12.75">
      <c r="A7">
        <v>85</v>
      </c>
    </row>
    <row r="8" ht="12.75">
      <c r="A8">
        <v>77</v>
      </c>
    </row>
    <row r="9" ht="12.75">
      <c r="A9">
        <v>82</v>
      </c>
    </row>
    <row r="10" ht="12.75">
      <c r="A10">
        <v>79</v>
      </c>
    </row>
    <row r="11" ht="12.75">
      <c r="A11">
        <v>67</v>
      </c>
    </row>
    <row r="12" ht="12.75">
      <c r="A12">
        <v>90</v>
      </c>
    </row>
    <row r="13" ht="12.75">
      <c r="A13">
        <v>72</v>
      </c>
    </row>
    <row r="14" ht="12.75">
      <c r="A14">
        <v>76</v>
      </c>
    </row>
    <row r="15" ht="12.75">
      <c r="A15">
        <v>75</v>
      </c>
    </row>
    <row r="16" ht="12.75">
      <c r="A16">
        <v>69</v>
      </c>
    </row>
    <row r="17" ht="12.75">
      <c r="A17">
        <v>85</v>
      </c>
    </row>
    <row r="18" ht="12.75">
      <c r="A18">
        <v>78</v>
      </c>
    </row>
    <row r="19" ht="12.75">
      <c r="A19">
        <v>79</v>
      </c>
    </row>
    <row r="20" ht="12.75">
      <c r="A20">
        <v>82</v>
      </c>
    </row>
    <row r="21" ht="12.75">
      <c r="A21">
        <v>66</v>
      </c>
    </row>
    <row r="22" ht="12.75">
      <c r="A22">
        <v>75</v>
      </c>
    </row>
    <row r="23" ht="12.75">
      <c r="A23">
        <v>85</v>
      </c>
    </row>
    <row r="24" ht="12.75">
      <c r="A24">
        <v>90</v>
      </c>
    </row>
    <row r="25" ht="12.75">
      <c r="A25">
        <v>76</v>
      </c>
    </row>
    <row r="26" ht="12.75">
      <c r="A26">
        <v>85</v>
      </c>
    </row>
    <row r="27" ht="12.75">
      <c r="A27">
        <v>67</v>
      </c>
    </row>
    <row r="28" ht="12.75">
      <c r="A28">
        <v>89</v>
      </c>
    </row>
    <row r="29" ht="12.75">
      <c r="A29">
        <v>82</v>
      </c>
    </row>
    <row r="30" ht="12.75">
      <c r="A30">
        <v>69</v>
      </c>
    </row>
    <row r="31" ht="12.75">
      <c r="A31">
        <v>79</v>
      </c>
    </row>
    <row r="32" ht="12.75">
      <c r="A32">
        <v>82</v>
      </c>
    </row>
    <row r="33" ht="12.75">
      <c r="A33">
        <v>80</v>
      </c>
    </row>
    <row r="34" ht="12.75">
      <c r="A34">
        <v>84</v>
      </c>
    </row>
    <row r="35" ht="12.75">
      <c r="A35">
        <v>79</v>
      </c>
    </row>
    <row r="36" ht="12.75">
      <c r="A36">
        <v>78</v>
      </c>
    </row>
    <row r="37" ht="12.75">
      <c r="A37">
        <v>81</v>
      </c>
    </row>
    <row r="38" ht="12.75">
      <c r="A38">
        <v>77</v>
      </c>
    </row>
    <row r="39" ht="12.75">
      <c r="A39">
        <v>84</v>
      </c>
    </row>
    <row r="40" ht="12.75">
      <c r="A40">
        <v>80</v>
      </c>
    </row>
    <row r="41" ht="12.75">
      <c r="A41">
        <v>76</v>
      </c>
    </row>
  </sheetData>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Brown</dc:creator>
  <cp:keywords/>
  <dc:description/>
  <cp:lastModifiedBy>TWDC</cp:lastModifiedBy>
  <dcterms:created xsi:type="dcterms:W3CDTF">2007-04-26T20:08:57Z</dcterms:created>
  <dcterms:modified xsi:type="dcterms:W3CDTF">2008-02-17T05:40:06Z</dcterms:modified>
  <cp:category/>
  <cp:version/>
  <cp:contentType/>
  <cp:contentStatus/>
</cp:coreProperties>
</file>