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 activeTab="1"/>
  </bookViews>
  <sheets>
    <sheet name="asreported" sheetId="1" r:id="rId1"/>
    <sheet name="Answer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D50" i="2"/>
  <c r="E50"/>
  <c r="F50"/>
  <c r="G50"/>
  <c r="H50"/>
  <c r="I50"/>
  <c r="J50"/>
  <c r="K50"/>
  <c r="L50"/>
  <c r="M50"/>
  <c r="N50"/>
  <c r="O50"/>
  <c r="P50"/>
  <c r="Q50"/>
  <c r="D51"/>
  <c r="E51"/>
  <c r="F51"/>
  <c r="G51"/>
  <c r="H51"/>
  <c r="I51"/>
  <c r="J51"/>
  <c r="K51"/>
  <c r="L51"/>
  <c r="M51"/>
  <c r="N51"/>
  <c r="O51"/>
  <c r="P51"/>
  <c r="Q51"/>
  <c r="K52"/>
  <c r="D52"/>
  <c r="E52"/>
  <c r="F52"/>
  <c r="G52"/>
  <c r="H52"/>
  <c r="I52"/>
  <c r="J52"/>
  <c r="L52"/>
  <c r="M52"/>
  <c r="N52"/>
  <c r="O52"/>
  <c r="P52"/>
  <c r="Q52"/>
  <c r="C52"/>
  <c r="C51"/>
  <c r="C50"/>
  <c r="D49"/>
  <c r="E49"/>
  <c r="F49"/>
  <c r="G49"/>
  <c r="H49"/>
  <c r="I49"/>
  <c r="J49"/>
  <c r="K49"/>
  <c r="L49"/>
  <c r="M49"/>
  <c r="N49"/>
  <c r="O49"/>
  <c r="P49"/>
  <c r="Q49"/>
  <c r="C49"/>
  <c r="D48"/>
  <c r="D53" s="1"/>
  <c r="E48"/>
  <c r="F48"/>
  <c r="F53" s="1"/>
  <c r="G48"/>
  <c r="H48"/>
  <c r="H53" s="1"/>
  <c r="I48"/>
  <c r="J48"/>
  <c r="J53" s="1"/>
  <c r="K48"/>
  <c r="K53" s="1"/>
  <c r="L48"/>
  <c r="L53" s="1"/>
  <c r="M48"/>
  <c r="M53" s="1"/>
  <c r="N48"/>
  <c r="N53" s="1"/>
  <c r="O48"/>
  <c r="O53" s="1"/>
  <c r="P48"/>
  <c r="P53" s="1"/>
  <c r="Q48"/>
  <c r="Q53" s="1"/>
  <c r="C48"/>
  <c r="C53" s="1"/>
  <c r="D47"/>
  <c r="E47"/>
  <c r="F47"/>
  <c r="G47"/>
  <c r="H47"/>
  <c r="I47"/>
  <c r="J47"/>
  <c r="K47"/>
  <c r="L47"/>
  <c r="M47"/>
  <c r="N47"/>
  <c r="O47"/>
  <c r="P47"/>
  <c r="Q47"/>
  <c r="C47"/>
  <c r="C35"/>
  <c r="C31"/>
  <c r="C30"/>
  <c r="C28"/>
  <c r="C17"/>
  <c r="C24"/>
  <c r="C7"/>
  <c r="C6"/>
  <c r="C3"/>
  <c r="C2"/>
  <c r="I53" l="1"/>
  <c r="G53"/>
  <c r="E53"/>
  <c r="C4"/>
  <c r="C10" s="1"/>
  <c r="C38" s="1"/>
  <c r="C8"/>
  <c r="C40"/>
  <c r="C41" s="1"/>
  <c r="C11" l="1"/>
  <c r="C44" s="1"/>
</calcChain>
</file>

<file path=xl/sharedStrings.xml><?xml version="1.0" encoding="utf-8"?>
<sst xmlns="http://schemas.openxmlformats.org/spreadsheetml/2006/main" count="3369" uniqueCount="1384">
  <si>
    <t>Kroger Co. (NYS: KR)</t>
  </si>
  <si>
    <t xml:space="preserve">Exchange rate used is that of the Year End reported date </t>
  </si>
  <si>
    <t xml:space="preserve">As Reported Annual Balance Sheet </t>
  </si>
  <si>
    <t>Report Date</t>
  </si>
  <si>
    <t>02/02/2013</t>
  </si>
  <si>
    <t>01/28/2012</t>
  </si>
  <si>
    <t>01/29/2011</t>
  </si>
  <si>
    <t>01/30/2010</t>
  </si>
  <si>
    <t>01/31/2009</t>
  </si>
  <si>
    <t>02/02/2008</t>
  </si>
  <si>
    <t>02/03/2007</t>
  </si>
  <si>
    <t>01/28/2006</t>
  </si>
  <si>
    <t>01/29/2005</t>
  </si>
  <si>
    <t>01/31/2004</t>
  </si>
  <si>
    <t>02/01/2003</t>
  </si>
  <si>
    <t>02/02/2002</t>
  </si>
  <si>
    <t>02/03/2001</t>
  </si>
  <si>
    <t>01/29/2000</t>
  </si>
  <si>
    <t>01/02/1999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</si>
  <si>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</si>
  <si>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</si>
  <si>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</si>
  <si>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</si>
  <si>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</si>
  <si>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</si>
  <si>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</si>
  <si>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</si>
  <si>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</t>
  </si>
  <si>
    <t>-</t>
  </si>
  <si>
    <t>159,000</t>
  </si>
  <si>
    <t>171,000</t>
  </si>
  <si>
    <t>161,000</t>
  </si>
  <si>
    <t>281,000</t>
  </si>
  <si>
    <t>121,431</t>
  </si>
  <si>
    <t>Cash &amp; temporary cash investments</t>
  </si>
  <si>
    <t>238,000</t>
  </si>
  <si>
    <t>188,000</t>
  </si>
  <si>
    <t>825,000</t>
  </si>
  <si>
    <t>424,000</t>
  </si>
  <si>
    <t>263,000</t>
  </si>
  <si>
    <t>242,000</t>
  </si>
  <si>
    <t>189,000</t>
  </si>
  <si>
    <t>210,000</t>
  </si>
  <si>
    <t>144,000</t>
  </si>
  <si>
    <t>Deposits in-transit</t>
  </si>
  <si>
    <t>955,000</t>
  </si>
  <si>
    <t>786,000</t>
  </si>
  <si>
    <t>666,000</t>
  </si>
  <si>
    <t>654,000</t>
  </si>
  <si>
    <t>631,000</t>
  </si>
  <si>
    <t>676,000</t>
  </si>
  <si>
    <t>614,000</t>
  </si>
  <si>
    <t>488,000</t>
  </si>
  <si>
    <t>506,000</t>
  </si>
  <si>
    <t>Receivables</t>
  </si>
  <si>
    <t>1,051,000</t>
  </si>
  <si>
    <t>949,000</t>
  </si>
  <si>
    <t>845,000</t>
  </si>
  <si>
    <t>909,000</t>
  </si>
  <si>
    <t>944,000</t>
  </si>
  <si>
    <t>773,000</t>
  </si>
  <si>
    <t>680,000</t>
  </si>
  <si>
    <t>661,000</t>
  </si>
  <si>
    <t>674,000</t>
  </si>
  <si>
    <t>677,000</t>
  </si>
  <si>
    <t>679,000</t>
  </si>
  <si>
    <t>687,000</t>
  </si>
  <si>
    <t>622,000</t>
  </si>
  <si>
    <t>456,917</t>
  </si>
  <si>
    <t>Receivables - taxes</t>
  </si>
  <si>
    <t>5,000</t>
  </si>
  <si>
    <t>6,000</t>
  </si>
  <si>
    <t>167,000</t>
  </si>
  <si>
    <t>66,000</t>
  </si>
  <si>
    <t>FIFO inventory</t>
  </si>
  <si>
    <t>6,244,000</t>
  </si>
  <si>
    <t>6,157,000</t>
  </si>
  <si>
    <t>5,793,000</t>
  </si>
  <si>
    <t>5,705,000</t>
  </si>
  <si>
    <t>5,659,000</t>
  </si>
  <si>
    <t>5,459,000</t>
  </si>
  <si>
    <t>5,059,000</t>
  </si>
  <si>
    <t>4,886,000</t>
  </si>
  <si>
    <t>4,729,000</t>
  </si>
  <si>
    <t>4,493,000</t>
  </si>
  <si>
    <t>2,202,088</t>
  </si>
  <si>
    <t>LIFO reserve</t>
  </si>
  <si>
    <t>1,098,000</t>
  </si>
  <si>
    <t>1,043,000</t>
  </si>
  <si>
    <t>827,000</t>
  </si>
  <si>
    <t>803,000</t>
  </si>
  <si>
    <t>800,000</t>
  </si>
  <si>
    <t>604,000</t>
  </si>
  <si>
    <t>450,000</t>
  </si>
  <si>
    <t>400,000</t>
  </si>
  <si>
    <t>373,000</t>
  </si>
  <si>
    <t>324,000</t>
  </si>
  <si>
    <t>471,932</t>
  </si>
  <si>
    <t>Inventory</t>
  </si>
  <si>
    <t>4,175,000</t>
  </si>
  <si>
    <t>4,178,000</t>
  </si>
  <si>
    <t>4,066,000</t>
  </si>
  <si>
    <t>3,938,000</t>
  </si>
  <si>
    <t>1,730,156</t>
  </si>
  <si>
    <t>Property held for sale</t>
  </si>
  <si>
    <t>10,291</t>
  </si>
  <si>
    <t>Prefunded employee benefits</t>
  </si>
  <si>
    <t>300,000</t>
  </si>
  <si>
    <t>Health &amp; welfare benefit costs</t>
  </si>
  <si>
    <t>200,000</t>
  </si>
  <si>
    <t xml:space="preserve">Other prepaid &amp; other current assets </t>
  </si>
  <si>
    <t>154,385</t>
  </si>
  <si>
    <t>Prepaid &amp; other current assets</t>
  </si>
  <si>
    <t>354,385</t>
  </si>
  <si>
    <t>569,000</t>
  </si>
  <si>
    <t>288,000</t>
  </si>
  <si>
    <t>319,000</t>
  </si>
  <si>
    <t>261,000</t>
  </si>
  <si>
    <t>209,000</t>
  </si>
  <si>
    <t>255,000</t>
  </si>
  <si>
    <t>265,000</t>
  </si>
  <si>
    <t>296,000</t>
  </si>
  <si>
    <t>272,000</t>
  </si>
  <si>
    <t>251,000</t>
  </si>
  <si>
    <t>543,000</t>
  </si>
  <si>
    <t>494,000</t>
  </si>
  <si>
    <t>502,000</t>
  </si>
  <si>
    <t>690,000</t>
  </si>
  <si>
    <t>Total current assets</t>
  </si>
  <si>
    <t>7,959,000</t>
  </si>
  <si>
    <t>7,325,000</t>
  </si>
  <si>
    <t>7,621,000</t>
  </si>
  <si>
    <t>7,450,000</t>
  </si>
  <si>
    <t>7,206,000</t>
  </si>
  <si>
    <t>7,114,000</t>
  </si>
  <si>
    <t>6,755,000</t>
  </si>
  <si>
    <t>6,466,000</t>
  </si>
  <si>
    <t>6,406,000</t>
  </si>
  <si>
    <t>5,619,000</t>
  </si>
  <si>
    <t>5,566,000</t>
  </si>
  <si>
    <t>5,512,000</t>
  </si>
  <si>
    <t>5,416,000</t>
  </si>
  <si>
    <t>5,531,000</t>
  </si>
  <si>
    <t>2,673,180</t>
  </si>
  <si>
    <t>Land</t>
  </si>
  <si>
    <t>2,450,000</t>
  </si>
  <si>
    <t>2,253,000</t>
  </si>
  <si>
    <t>2,168,000</t>
  </si>
  <si>
    <t>2,058,000</t>
  </si>
  <si>
    <t>1,944,000</t>
  </si>
  <si>
    <t>1,779,000</t>
  </si>
  <si>
    <t>1,690,000</t>
  </si>
  <si>
    <t>1,675,000</t>
  </si>
  <si>
    <t>1,580,000</t>
  </si>
  <si>
    <t>1,519,000</t>
  </si>
  <si>
    <t>1,357,000</t>
  </si>
  <si>
    <t>1,241,000</t>
  </si>
  <si>
    <t>1,143,000</t>
  </si>
  <si>
    <t>1,071,000</t>
  </si>
  <si>
    <t>389,953</t>
  </si>
  <si>
    <t>Buildings &amp; land improvements</t>
  </si>
  <si>
    <t>8,276,000</t>
  </si>
  <si>
    <t>7,799,000</t>
  </si>
  <si>
    <t>7,417,000</t>
  </si>
  <si>
    <t>6,999,000</t>
  </si>
  <si>
    <t>6,457,000</t>
  </si>
  <si>
    <t>5,875,000</t>
  </si>
  <si>
    <t>5,402,000</t>
  </si>
  <si>
    <t>5,142,000</t>
  </si>
  <si>
    <t>4,975,000</t>
  </si>
  <si>
    <t>4,435,000</t>
  </si>
  <si>
    <t>3,947,000</t>
  </si>
  <si>
    <t>3,398,000</t>
  </si>
  <si>
    <t>2,640,000</t>
  </si>
  <si>
    <t>2,753,000</t>
  </si>
  <si>
    <t>1,493,674</t>
  </si>
  <si>
    <t>Equipment</t>
  </si>
  <si>
    <t>10,267,000</t>
  </si>
  <si>
    <t>10,110,000</t>
  </si>
  <si>
    <t>9,806,000</t>
  </si>
  <si>
    <t>9,553,000</t>
  </si>
  <si>
    <t>8,993,000</t>
  </si>
  <si>
    <t>8,620,000</t>
  </si>
  <si>
    <t>8,255,000</t>
  </si>
  <si>
    <t>7,980,000</t>
  </si>
  <si>
    <t>7,797,000</t>
  </si>
  <si>
    <t>7,745,000</t>
  </si>
  <si>
    <t>7,583,000</t>
  </si>
  <si>
    <t>6,931,000</t>
  </si>
  <si>
    <t>7,228,000</t>
  </si>
  <si>
    <t>6,014,000</t>
  </si>
  <si>
    <t>3,317,134</t>
  </si>
  <si>
    <t>Leasehold improvements</t>
  </si>
  <si>
    <t>6,545,000</t>
  </si>
  <si>
    <t>6,119,000</t>
  </si>
  <si>
    <t>5,852,000</t>
  </si>
  <si>
    <t>5,483,000</t>
  </si>
  <si>
    <t>5,076,000</t>
  </si>
  <si>
    <t>4,626,000</t>
  </si>
  <si>
    <t>4,221,000</t>
  </si>
  <si>
    <t>3,917,000</t>
  </si>
  <si>
    <t>3,804,000</t>
  </si>
  <si>
    <t>3,555,000</t>
  </si>
  <si>
    <t>3,176,000</t>
  </si>
  <si>
    <t>2,816,000</t>
  </si>
  <si>
    <t>2,372,000</t>
  </si>
  <si>
    <t>1,970,000</t>
  </si>
  <si>
    <t>1,027,984</t>
  </si>
  <si>
    <t>Construction-in-progress</t>
  </si>
  <si>
    <t>1,239,000</t>
  </si>
  <si>
    <t>1,202,000</t>
  </si>
  <si>
    <t>904,000</t>
  </si>
  <si>
    <t>1,010,000</t>
  </si>
  <si>
    <t>880,000</t>
  </si>
  <si>
    <t>965,000</t>
  </si>
  <si>
    <t>822,000</t>
  </si>
  <si>
    <t>511,000</t>
  </si>
  <si>
    <t>541,000</t>
  </si>
  <si>
    <t>636,000</t>
  </si>
  <si>
    <t>802,000</t>
  </si>
  <si>
    <t>790,000</t>
  </si>
  <si>
    <t>342,000</t>
  </si>
  <si>
    <t>712,000</t>
  </si>
  <si>
    <t>335,583</t>
  </si>
  <si>
    <t>Leased property under capital leases &amp; financing obligations</t>
  </si>
  <si>
    <t>593,000</t>
  </si>
  <si>
    <t>588,000</t>
  </si>
  <si>
    <t>570,000</t>
  </si>
  <si>
    <t>550,000</t>
  </si>
  <si>
    <t>571,000</t>
  </si>
  <si>
    <t>592,000</t>
  </si>
  <si>
    <t>561,000</t>
  </si>
  <si>
    <t>535,000</t>
  </si>
  <si>
    <t>564,000</t>
  </si>
  <si>
    <t>501,000</t>
  </si>
  <si>
    <t>516,000</t>
  </si>
  <si>
    <t>522,000</t>
  </si>
  <si>
    <t>297,600</t>
  </si>
  <si>
    <t>Property, plant &amp; equipment, gross</t>
  </si>
  <si>
    <t>29,370,000</t>
  </si>
  <si>
    <t>28,071,000</t>
  </si>
  <si>
    <t>26,716,000</t>
  </si>
  <si>
    <t>25,673,000</t>
  </si>
  <si>
    <t>23,900,000</t>
  </si>
  <si>
    <t>22,436,000</t>
  </si>
  <si>
    <t>20,982,000</t>
  </si>
  <si>
    <t>19,786,000</t>
  </si>
  <si>
    <t>19,203,000</t>
  </si>
  <si>
    <t>18,425,000</t>
  </si>
  <si>
    <t>17,429,000</t>
  </si>
  <si>
    <t>15,677,000</t>
  </si>
  <si>
    <t>14,241,000</t>
  </si>
  <si>
    <t>13,042,000</t>
  </si>
  <si>
    <t>6,861,928</t>
  </si>
  <si>
    <t>Accumulated depreciation &amp; amortization</t>
  </si>
  <si>
    <t>14,495,000</t>
  </si>
  <si>
    <t>13,607,000</t>
  </si>
  <si>
    <t>12,569,000</t>
  </si>
  <si>
    <t>11,744,000</t>
  </si>
  <si>
    <t>10,739,000</t>
  </si>
  <si>
    <t>9,938,000</t>
  </si>
  <si>
    <t>9,203,000</t>
  </si>
  <si>
    <t>8,421,000</t>
  </si>
  <si>
    <t>7,706,000</t>
  </si>
  <si>
    <t>7,247,000</t>
  </si>
  <si>
    <t>6,881,000</t>
  </si>
  <si>
    <t>6,020,000</t>
  </si>
  <si>
    <t>5,421,000</t>
  </si>
  <si>
    <t>4,767,000</t>
  </si>
  <si>
    <t>3,076,806</t>
  </si>
  <si>
    <t>Property, plant &amp; equipment, net</t>
  </si>
  <si>
    <t>14,875,000</t>
  </si>
  <si>
    <t>14,464,000</t>
  </si>
  <si>
    <t>14,147,000</t>
  </si>
  <si>
    <t>13,929,000</t>
  </si>
  <si>
    <t>13,161,000</t>
  </si>
  <si>
    <t>12,498,000</t>
  </si>
  <si>
    <t>11,779,000</t>
  </si>
  <si>
    <t>11,365,000</t>
  </si>
  <si>
    <t>11,497,000</t>
  </si>
  <si>
    <t>11,178,000</t>
  </si>
  <si>
    <t>10,548,000</t>
  </si>
  <si>
    <t>9,657,000</t>
  </si>
  <si>
    <t>8,820,000</t>
  </si>
  <si>
    <t>8,275,000</t>
  </si>
  <si>
    <t>3,785,122</t>
  </si>
  <si>
    <t>Goodwill, gross</t>
  </si>
  <si>
    <t>3,697,000</t>
  </si>
  <si>
    <t>3,953,000</t>
  </si>
  <si>
    <t>3,976,000</t>
  </si>
  <si>
    <t>Less: accumulated amortization-goodwill</t>
  </si>
  <si>
    <t>103,000</t>
  </si>
  <si>
    <t>314,000</t>
  </si>
  <si>
    <t>215,000</t>
  </si>
  <si>
    <t>Goodwill</t>
  </si>
  <si>
    <t>1,234,000</t>
  </si>
  <si>
    <t>1,138,000</t>
  </si>
  <si>
    <t>1,140,000</t>
  </si>
  <si>
    <t>1,158,000</t>
  </si>
  <si>
    <t>2,271,000</t>
  </si>
  <si>
    <t>2,144,000</t>
  </si>
  <si>
    <t>2,192,000</t>
  </si>
  <si>
    <t>2,191,000</t>
  </si>
  <si>
    <t>3,134,000</t>
  </si>
  <si>
    <t>3,575,000</t>
  </si>
  <si>
    <t>3,594,000</t>
  </si>
  <si>
    <t>3,639,000</t>
  </si>
  <si>
    <t>3,761,000</t>
  </si>
  <si>
    <t>48,937</t>
  </si>
  <si>
    <t>Deferred financing costs</t>
  </si>
  <si>
    <t>52,316</t>
  </si>
  <si>
    <t>Investments in debt securities</t>
  </si>
  <si>
    <t>67,314</t>
  </si>
  <si>
    <t>Other investments &amp; other assets</t>
  </si>
  <si>
    <t>73,202</t>
  </si>
  <si>
    <t>Investments &amp; other assets</t>
  </si>
  <si>
    <t>241,769</t>
  </si>
  <si>
    <t>Fair value interest rate hedges</t>
  </si>
  <si>
    <t>110,000</t>
  </si>
  <si>
    <t>Other assets</t>
  </si>
  <si>
    <t>584,000</t>
  </si>
  <si>
    <t>549,000</t>
  </si>
  <si>
    <t>597,000</t>
  </si>
  <si>
    <t>556,000</t>
  </si>
  <si>
    <t>573,000</t>
  </si>
  <si>
    <t>489,000</t>
  </si>
  <si>
    <t>459,000</t>
  </si>
  <si>
    <t>397,000</t>
  </si>
  <si>
    <t>247,000</t>
  </si>
  <si>
    <t>303,000</t>
  </si>
  <si>
    <t>315,000</t>
  </si>
  <si>
    <t>399,000</t>
  </si>
  <si>
    <t>Total assets</t>
  </si>
  <si>
    <t>24,652,000</t>
  </si>
  <si>
    <t>23,476,000</t>
  </si>
  <si>
    <t>23,505,000</t>
  </si>
  <si>
    <t>23,093,000</t>
  </si>
  <si>
    <t>23,211,000</t>
  </si>
  <si>
    <t>22,299,000</t>
  </si>
  <si>
    <t>21,215,000</t>
  </si>
  <si>
    <t>20,482,000</t>
  </si>
  <si>
    <t>20,491,000</t>
  </si>
  <si>
    <t>20,184,000</t>
  </si>
  <si>
    <t>20,102,000</t>
  </si>
  <si>
    <t>19,087,000</t>
  </si>
  <si>
    <t>18,190,000</t>
  </si>
  <si>
    <t>17,966,000</t>
  </si>
  <si>
    <t>6,700,071</t>
  </si>
  <si>
    <t>Current portion of long-term debt including obligations under capital leases &amp; financing obligations</t>
  </si>
  <si>
    <t>2,734,000</t>
  </si>
  <si>
    <t>1,315,000</t>
  </si>
  <si>
    <t>579,000</t>
  </si>
  <si>
    <t>558,000</t>
  </si>
  <si>
    <t>1,592,000</t>
  </si>
  <si>
    <t>906,000</t>
  </si>
  <si>
    <t>554,000</t>
  </si>
  <si>
    <t>71,000</t>
  </si>
  <si>
    <t>248,000</t>
  </si>
  <si>
    <t>352,000</t>
  </si>
  <si>
    <t>436,000</t>
  </si>
  <si>
    <t>336,000</t>
  </si>
  <si>
    <t>536,000</t>
  </si>
  <si>
    <t>163,904</t>
  </si>
  <si>
    <t>Current portion of obligations under capital leases</t>
  </si>
  <si>
    <t>11,300</t>
  </si>
  <si>
    <t>Trade accounts payable</t>
  </si>
  <si>
    <t>4,524,000</t>
  </si>
  <si>
    <t>4,329,000</t>
  </si>
  <si>
    <t>4,227,000</t>
  </si>
  <si>
    <t>3,890,000</t>
  </si>
  <si>
    <t>3,822,000</t>
  </si>
  <si>
    <t>Accounts payable</t>
  </si>
  <si>
    <t>4,050,000</t>
  </si>
  <si>
    <t>3,550,000</t>
  </si>
  <si>
    <t>3,778,000</t>
  </si>
  <si>
    <t>3,058,000</t>
  </si>
  <si>
    <t>3,278,000</t>
  </si>
  <si>
    <t>3,005,000</t>
  </si>
  <si>
    <t>3,012,000</t>
  </si>
  <si>
    <t>2,867,000</t>
  </si>
  <si>
    <t>1,785,630</t>
  </si>
  <si>
    <t>Accrued salaries &amp; wages</t>
  </si>
  <si>
    <t>977,000</t>
  </si>
  <si>
    <t>1,056,000</t>
  </si>
  <si>
    <t>888,000</t>
  </si>
  <si>
    <t>828,000</t>
  </si>
  <si>
    <t>815,000</t>
  </si>
  <si>
    <t>796,000</t>
  </si>
  <si>
    <t>742,000</t>
  </si>
  <si>
    <t>659,000</t>
  </si>
  <si>
    <t>547,000</t>
  </si>
  <si>
    <t>695,000</t>
  </si>
  <si>
    <t>322,025</t>
  </si>
  <si>
    <t>Deferred income taxes</t>
  </si>
  <si>
    <t>284,000</t>
  </si>
  <si>
    <t>190,000</t>
  </si>
  <si>
    <t>220,000</t>
  </si>
  <si>
    <t>341,000</t>
  </si>
  <si>
    <t>344,000</t>
  </si>
  <si>
    <t>239,000</t>
  </si>
  <si>
    <t>268,000</t>
  </si>
  <si>
    <t>217,000</t>
  </si>
  <si>
    <t>267,000</t>
  </si>
  <si>
    <t>138,000</t>
  </si>
  <si>
    <t>Taxes, other than income taxes</t>
  </si>
  <si>
    <t>172,886</t>
  </si>
  <si>
    <t>Interest</t>
  </si>
  <si>
    <t>42,023</t>
  </si>
  <si>
    <t>Other current liabilities</t>
  </si>
  <si>
    <t>694,300</t>
  </si>
  <si>
    <t>1,231,234</t>
  </si>
  <si>
    <t>2,538,000</t>
  </si>
  <si>
    <t>2,215,000</t>
  </si>
  <si>
    <t>2,147,000</t>
  </si>
  <si>
    <t>2,118,000</t>
  </si>
  <si>
    <t>2,077,000</t>
  </si>
  <si>
    <t>1,993,000</t>
  </si>
  <si>
    <t>1,807,000</t>
  </si>
  <si>
    <t>1,652,000</t>
  </si>
  <si>
    <t>1,541,000</t>
  </si>
  <si>
    <t>1,595,000</t>
  </si>
  <si>
    <t>1,407,000</t>
  </si>
  <si>
    <t>1,460,000</t>
  </si>
  <si>
    <t>1,639,000</t>
  </si>
  <si>
    <t>1,630,000</t>
  </si>
  <si>
    <t>Total current liabilities</t>
  </si>
  <si>
    <t>11,057,000</t>
  </si>
  <si>
    <t>9,105,000</t>
  </si>
  <si>
    <t>8,070,000</t>
  </si>
  <si>
    <t>7,714,000</t>
  </si>
  <si>
    <t>7,629,000</t>
  </si>
  <si>
    <t>8,689,000</t>
  </si>
  <si>
    <t>7,581,000</t>
  </si>
  <si>
    <t>6,715,000</t>
  </si>
  <si>
    <t>6,316,000</t>
  </si>
  <si>
    <t>5,586,000</t>
  </si>
  <si>
    <t>5,608,000</t>
  </si>
  <si>
    <t>5,485,000</t>
  </si>
  <si>
    <t>5,591,000</t>
  </si>
  <si>
    <t>5,728,000</t>
  </si>
  <si>
    <t>3,192,068</t>
  </si>
  <si>
    <t>Senior credit facility</t>
  </si>
  <si>
    <t>1,362,000</t>
  </si>
  <si>
    <t>Credit facilities</t>
  </si>
  <si>
    <t>694,000</t>
  </si>
  <si>
    <t>391,000</t>
  </si>
  <si>
    <t>1,459,000</t>
  </si>
  <si>
    <t>843,728</t>
  </si>
  <si>
    <t>Senior notes</t>
  </si>
  <si>
    <t>4,822,000</t>
  </si>
  <si>
    <t>1,322,500</t>
  </si>
  <si>
    <t>Senior subordinated debentures</t>
  </si>
  <si>
    <t>77,245</t>
  </si>
  <si>
    <t>Senior subordinated notes</t>
  </si>
  <si>
    <t>268,949</t>
  </si>
  <si>
    <t xml:space="preserve">Senior notes &amp; debentures </t>
  </si>
  <si>
    <t>6,391,000</t>
  </si>
  <si>
    <t>6,842,000</t>
  </si>
  <si>
    <t>Mortgages</t>
  </si>
  <si>
    <t>218,000</t>
  </si>
  <si>
    <t>481,000</t>
  </si>
  <si>
    <t>473,000</t>
  </si>
  <si>
    <t>465,128</t>
  </si>
  <si>
    <t>Industrial revenue bonds</t>
  </si>
  <si>
    <t>201,330</t>
  </si>
  <si>
    <t>Notes</t>
  </si>
  <si>
    <t>11,004</t>
  </si>
  <si>
    <t>Other long-term debt</t>
  </si>
  <si>
    <t>202,000</t>
  </si>
  <si>
    <t>465,000</t>
  </si>
  <si>
    <t>Total debt</t>
  </si>
  <si>
    <t>7,505,000</t>
  </si>
  <si>
    <t>7,873,000</t>
  </si>
  <si>
    <t>8,581,000</t>
  </si>
  <si>
    <t>3,189,884</t>
  </si>
  <si>
    <t>Obligations under capital leases</t>
  </si>
  <si>
    <t>396,000</t>
  </si>
  <si>
    <t>387,000</t>
  </si>
  <si>
    <t>202,683</t>
  </si>
  <si>
    <t>Less current portion</t>
  </si>
  <si>
    <t>Face value long-term debt including obligations under capital leases &amp; financing obligations</t>
  </si>
  <si>
    <t>7,830,000</t>
  </si>
  <si>
    <t>8,012,000</t>
  </si>
  <si>
    <t>8,045,000</t>
  </si>
  <si>
    <t>3,025,980</t>
  </si>
  <si>
    <t>Face-value of long-term debt including obligations under capital leases &amp; financing obligations</t>
  </si>
  <si>
    <t>6,141,000</t>
  </si>
  <si>
    <t>6,826,000</t>
  </si>
  <si>
    <t>7,420,000</t>
  </si>
  <si>
    <t>7,460,000</t>
  </si>
  <si>
    <t>6,485,000</t>
  </si>
  <si>
    <t>6,136,000</t>
  </si>
  <si>
    <t>6,651,000</t>
  </si>
  <si>
    <t>Adjustment to reflect fair value interest rate hedges</t>
  </si>
  <si>
    <t>4,000</t>
  </si>
  <si>
    <t>24,000</t>
  </si>
  <si>
    <t>57,000</t>
  </si>
  <si>
    <t>45,000</t>
  </si>
  <si>
    <t>44,000</t>
  </si>
  <si>
    <t>18,000</t>
  </si>
  <si>
    <t>27,000</t>
  </si>
  <si>
    <t>70,000</t>
  </si>
  <si>
    <t>104,000</t>
  </si>
  <si>
    <t>Long-term debt including obligations under capital leases &amp; financing obligations</t>
  </si>
  <si>
    <t>6,145,000</t>
  </si>
  <si>
    <t>6,850,000</t>
  </si>
  <si>
    <t>7,304,000</t>
  </si>
  <si>
    <t>7,477,000</t>
  </si>
  <si>
    <t>6,529,000</t>
  </si>
  <si>
    <t>6,154,000</t>
  </si>
  <si>
    <t>6,678,000</t>
  </si>
  <si>
    <t>7,900,000</t>
  </si>
  <si>
    <t>8,116,000</t>
  </si>
  <si>
    <t>8,222,000</t>
  </si>
  <si>
    <t>8,412,000</t>
  </si>
  <si>
    <t>8,210,000</t>
  </si>
  <si>
    <t>647,000</t>
  </si>
  <si>
    <t>750,000</t>
  </si>
  <si>
    <t>568,000</t>
  </si>
  <si>
    <t>384,000</t>
  </si>
  <si>
    <t>367,000</t>
  </si>
  <si>
    <t>722,000</t>
  </si>
  <si>
    <t>843,000</t>
  </si>
  <si>
    <t>939,000</t>
  </si>
  <si>
    <t>990,000</t>
  </si>
  <si>
    <t>200,952</t>
  </si>
  <si>
    <t>Pension &amp; postretirement benefit obligations</t>
  </si>
  <si>
    <t>1,291,000</t>
  </si>
  <si>
    <t>1,393,000</t>
  </si>
  <si>
    <t>946,000</t>
  </si>
  <si>
    <t>1,082,000</t>
  </si>
  <si>
    <t>1,174,000</t>
  </si>
  <si>
    <t>Other long-term liabilities</t>
  </si>
  <si>
    <t>1,145,000</t>
  </si>
  <si>
    <t>1,515,000</t>
  </si>
  <si>
    <t>1,137,000</t>
  </si>
  <si>
    <t>1,346,000</t>
  </si>
  <si>
    <t>1,248,000</t>
  </si>
  <si>
    <t>1,800,000</t>
  </si>
  <si>
    <t>1,835,000</t>
  </si>
  <si>
    <t>1,856,000</t>
  </si>
  <si>
    <t>1,796,000</t>
  </si>
  <si>
    <t>1,481,000</t>
  </si>
  <si>
    <t>2,422,000</t>
  </si>
  <si>
    <t>1,688,000</t>
  </si>
  <si>
    <t>1,300,000</t>
  </si>
  <si>
    <t>1,510,000</t>
  </si>
  <si>
    <t>466,220</t>
  </si>
  <si>
    <t>Total liabilities</t>
  </si>
  <si>
    <t>20,438,000</t>
  </si>
  <si>
    <t>19,510,000</t>
  </si>
  <si>
    <t>18,207,000</t>
  </si>
  <si>
    <t>18,187,000</t>
  </si>
  <si>
    <t>17,940,000</t>
  </si>
  <si>
    <t>17,385,000</t>
  </si>
  <si>
    <t>16,292,000</t>
  </si>
  <si>
    <t>16,092,000</t>
  </si>
  <si>
    <t>16,951,000</t>
  </si>
  <si>
    <t>16,173,000</t>
  </si>
  <si>
    <t>16,252,000</t>
  </si>
  <si>
    <t>15,585,000</t>
  </si>
  <si>
    <t>15,101,000</t>
  </si>
  <si>
    <t>15,283,000</t>
  </si>
  <si>
    <t>7,087,903</t>
  </si>
  <si>
    <t>Minority interests</t>
  </si>
  <si>
    <t>95,000</t>
  </si>
  <si>
    <t>Common stock</t>
  </si>
  <si>
    <t>959,000</t>
  </si>
  <si>
    <t>958,000</t>
  </si>
  <si>
    <t>947,000</t>
  </si>
  <si>
    <t>937,000</t>
  </si>
  <si>
    <t>927,000</t>
  </si>
  <si>
    <t>918,000</t>
  </si>
  <si>
    <t>913,000</t>
  </si>
  <si>
    <t>908,000</t>
  </si>
  <si>
    <t>901,000</t>
  </si>
  <si>
    <t>891,000</t>
  </si>
  <si>
    <t>885,000</t>
  </si>
  <si>
    <t>836,802</t>
  </si>
  <si>
    <t>Additional paid-in capital</t>
  </si>
  <si>
    <t>3,451,000</t>
  </si>
  <si>
    <t>3,427,000</t>
  </si>
  <si>
    <t>3,394,000</t>
  </si>
  <si>
    <t>3,361,000</t>
  </si>
  <si>
    <t>3,266,000</t>
  </si>
  <si>
    <t>3,031,000</t>
  </si>
  <si>
    <t>2,755,000</t>
  </si>
  <si>
    <t>2,536,000</t>
  </si>
  <si>
    <t>2,432,000</t>
  </si>
  <si>
    <t>2,382,000</t>
  </si>
  <si>
    <t>2,317,000</t>
  </si>
  <si>
    <t>2,217,000</t>
  </si>
  <si>
    <t>2,092,000</t>
  </si>
  <si>
    <t>2,023,000</t>
  </si>
  <si>
    <t>Accumulated other comprehensive income (loss)</t>
  </si>
  <si>
    <t>(753,000)</t>
  </si>
  <si>
    <t>(844,000)</t>
  </si>
  <si>
    <t>(550,000)</t>
  </si>
  <si>
    <t>(593,000)</t>
  </si>
  <si>
    <t>(495,000)</t>
  </si>
  <si>
    <t>(122,000)</t>
  </si>
  <si>
    <t>(259,000)</t>
  </si>
  <si>
    <t>(243,000)</t>
  </si>
  <si>
    <t>(202,000)</t>
  </si>
  <si>
    <t>(124,000)</t>
  </si>
  <si>
    <t>(206,000)</t>
  </si>
  <si>
    <t>(33,000)</t>
  </si>
  <si>
    <t>Accumulated earnings (deficit)</t>
  </si>
  <si>
    <t>9,787,000</t>
  </si>
  <si>
    <t>8,571,000</t>
  </si>
  <si>
    <t>8,225,000</t>
  </si>
  <si>
    <t>7,344,000</t>
  </si>
  <si>
    <t>7,489,000</t>
  </si>
  <si>
    <t>6,480,000</t>
  </si>
  <si>
    <t>5,501,000</t>
  </si>
  <si>
    <t>4,573,000</t>
  </si>
  <si>
    <t>3,541,000</t>
  </si>
  <si>
    <t>3,667,000</t>
  </si>
  <si>
    <t>3,352,000</t>
  </si>
  <si>
    <t>1,104,000</t>
  </si>
  <si>
    <t>232,000</t>
  </si>
  <si>
    <t>(773,605)</t>
  </si>
  <si>
    <t>Common stock in treasury, at cost</t>
  </si>
  <si>
    <t>9,237,000</t>
  </si>
  <si>
    <t>8,132,000</t>
  </si>
  <si>
    <t>6,732,000</t>
  </si>
  <si>
    <t>6,238,000</t>
  </si>
  <si>
    <t>6,039,000</t>
  </si>
  <si>
    <t>5,422,000</t>
  </si>
  <si>
    <t>4,011,000</t>
  </si>
  <si>
    <t>3,403,000</t>
  </si>
  <si>
    <t>3,149,000</t>
  </si>
  <si>
    <t>2,827,000</t>
  </si>
  <si>
    <t>2,521,000</t>
  </si>
  <si>
    <t>1,730,000</t>
  </si>
  <si>
    <t>998,000</t>
  </si>
  <si>
    <t>457,000</t>
  </si>
  <si>
    <t>451,029</t>
  </si>
  <si>
    <t>Total shareowners' equity (deficit) - The Kroger Co.</t>
  </si>
  <si>
    <t>3,981,000</t>
  </si>
  <si>
    <t>5,296,000</t>
  </si>
  <si>
    <t>4,832,000</t>
  </si>
  <si>
    <t>5,176,000</t>
  </si>
  <si>
    <t>4,914,000</t>
  </si>
  <si>
    <t>4,923,000</t>
  </si>
  <si>
    <t>4,390,000</t>
  </si>
  <si>
    <t>3,540,000</t>
  </si>
  <si>
    <t>3,850,000</t>
  </si>
  <si>
    <t>3,502,000</t>
  </si>
  <si>
    <t>3,089,000</t>
  </si>
  <si>
    <t>2,683,000</t>
  </si>
  <si>
    <t>(387,832)</t>
  </si>
  <si>
    <t>Noncontrolling interests</t>
  </si>
  <si>
    <t>7,000</t>
  </si>
  <si>
    <t>(15,000)</t>
  </si>
  <si>
    <t>2,000</t>
  </si>
  <si>
    <t>74,000</t>
  </si>
  <si>
    <t>Total equity (deficit)</t>
  </si>
  <si>
    <t>4,214,000</t>
  </si>
  <si>
    <t>3,966,000</t>
  </si>
  <si>
    <t>5,298,000</t>
  </si>
  <si>
    <t>4,906,000</t>
  </si>
  <si>
    <t xml:space="preserve">As Reported Annual Income Statement </t>
  </si>
  <si>
    <t>Sales</t>
  </si>
  <si>
    <t>96,751,000</t>
  </si>
  <si>
    <t>90,374,000</t>
  </si>
  <si>
    <t>82,189,000</t>
  </si>
  <si>
    <t>76,733,000</t>
  </si>
  <si>
    <t>76,000,000</t>
  </si>
  <si>
    <t>70,235,000</t>
  </si>
  <si>
    <t>66,111,000</t>
  </si>
  <si>
    <t>60,553,000</t>
  </si>
  <si>
    <t>56,434,000</t>
  </si>
  <si>
    <t>53,791,000</t>
  </si>
  <si>
    <t>51,760,000</t>
  </si>
  <si>
    <t>50,098,000</t>
  </si>
  <si>
    <t>49,000,000</t>
  </si>
  <si>
    <t>45,352,000</t>
  </si>
  <si>
    <t>28,203,304</t>
  </si>
  <si>
    <t>Merchandise costs, including advertising, warehousing &amp; transportation</t>
  </si>
  <si>
    <t>76,858,000</t>
  </si>
  <si>
    <t>71,494,000</t>
  </si>
  <si>
    <t>63,927,000</t>
  </si>
  <si>
    <t>58,958,000</t>
  </si>
  <si>
    <t>58,564,000</t>
  </si>
  <si>
    <t>53,779,000</t>
  </si>
  <si>
    <t>50,115,000</t>
  </si>
  <si>
    <t>45,565,000</t>
  </si>
  <si>
    <t>42,140,000</t>
  </si>
  <si>
    <t>39,637,000</t>
  </si>
  <si>
    <t>37,810,000</t>
  </si>
  <si>
    <t>36,398,000</t>
  </si>
  <si>
    <t>35,806,000</t>
  </si>
  <si>
    <t>33,331,000</t>
  </si>
  <si>
    <t>21,523,021</t>
  </si>
  <si>
    <t>Gross profit (loss)</t>
  </si>
  <si>
    <t>13,950,000</t>
  </si>
  <si>
    <t>13,700,000</t>
  </si>
  <si>
    <t>13,194,000</t>
  </si>
  <si>
    <t>12,021,000</t>
  </si>
  <si>
    <t>Operating, general &amp; administrative expenses</t>
  </si>
  <si>
    <t>14,849,000</t>
  </si>
  <si>
    <t>15,345,000</t>
  </si>
  <si>
    <t>13,811,000</t>
  </si>
  <si>
    <t>13,398,000</t>
  </si>
  <si>
    <t>12,884,000</t>
  </si>
  <si>
    <t>12,155,000</t>
  </si>
  <si>
    <t>11,839,000</t>
  </si>
  <si>
    <t>11,027,000</t>
  </si>
  <si>
    <t>10,611,000</t>
  </si>
  <si>
    <t>10,354,000</t>
  </si>
  <si>
    <t>9,618,000</t>
  </si>
  <si>
    <t>9,483,000</t>
  </si>
  <si>
    <t>9,138,000</t>
  </si>
  <si>
    <t>8,244,000</t>
  </si>
  <si>
    <t>4,912,215</t>
  </si>
  <si>
    <t>Rent expenses</t>
  </si>
  <si>
    <t>628,000</t>
  </si>
  <si>
    <t>619,000</t>
  </si>
  <si>
    <t>651,000</t>
  </si>
  <si>
    <t>648,000</t>
  </si>
  <si>
    <t>644,000</t>
  </si>
  <si>
    <t>649,000</t>
  </si>
  <si>
    <t>653,000</t>
  </si>
  <si>
    <t>656,000</t>
  </si>
  <si>
    <t>650,000</t>
  </si>
  <si>
    <t>652,000</t>
  </si>
  <si>
    <t>358,254</t>
  </si>
  <si>
    <t>Depreciation &amp; amortization expenses</t>
  </si>
  <si>
    <t>1,638,000</t>
  </si>
  <si>
    <t>1,600,000</t>
  </si>
  <si>
    <t>1,525,000</t>
  </si>
  <si>
    <t>1,442,000</t>
  </si>
  <si>
    <t>1,356,000</t>
  </si>
  <si>
    <t>1,272,000</t>
  </si>
  <si>
    <t>1,265,000</t>
  </si>
  <si>
    <t>1,256,000</t>
  </si>
  <si>
    <t>1,209,000</t>
  </si>
  <si>
    <t>1,087,000</t>
  </si>
  <si>
    <t>973,000</t>
  </si>
  <si>
    <t>907,000</t>
  </si>
  <si>
    <t>861,000</t>
  </si>
  <si>
    <t>429,954</t>
  </si>
  <si>
    <t>Goodwill amortization expenses</t>
  </si>
  <si>
    <t>101,000</t>
  </si>
  <si>
    <t>100,000</t>
  </si>
  <si>
    <t>Goodwill impairment charge</t>
  </si>
  <si>
    <t>1,113,000</t>
  </si>
  <si>
    <t>900,000</t>
  </si>
  <si>
    <t>444,000</t>
  </si>
  <si>
    <t>Asset impairment charges</t>
  </si>
  <si>
    <t>120,000</t>
  </si>
  <si>
    <t>91,000</t>
  </si>
  <si>
    <t>191,000</t>
  </si>
  <si>
    <t>Restructuring charges</t>
  </si>
  <si>
    <t>15,000</t>
  </si>
  <si>
    <t>37,000</t>
  </si>
  <si>
    <t>Merger-related costs</t>
  </si>
  <si>
    <t>1,000</t>
  </si>
  <si>
    <t>383,000</t>
  </si>
  <si>
    <t>Operating profit (loss)</t>
  </si>
  <si>
    <t>2,764,000</t>
  </si>
  <si>
    <t>1,278,000</t>
  </si>
  <si>
    <t>2,182,000</t>
  </si>
  <si>
    <t>1,091,000</t>
  </si>
  <si>
    <t>2,451,000</t>
  </si>
  <si>
    <t>2,301,000</t>
  </si>
  <si>
    <t>2,236,000</t>
  </si>
  <si>
    <t>2,035,000</t>
  </si>
  <si>
    <t>847,000</t>
  </si>
  <si>
    <t>1,374,000</t>
  </si>
  <si>
    <t>2,573,000</t>
  </si>
  <si>
    <t>2,359,000</t>
  </si>
  <si>
    <t>2,183,000</t>
  </si>
  <si>
    <t>1,781,000</t>
  </si>
  <si>
    <t>Interest expense</t>
  </si>
  <si>
    <t>462,000</t>
  </si>
  <si>
    <t>435,000</t>
  </si>
  <si>
    <t>448,000</t>
  </si>
  <si>
    <t>485,000</t>
  </si>
  <si>
    <t>474,000</t>
  </si>
  <si>
    <t>510,000</t>
  </si>
  <si>
    <t>557,000</t>
  </si>
  <si>
    <t>600,000</t>
  </si>
  <si>
    <t>675,000</t>
  </si>
  <si>
    <t>266,896</t>
  </si>
  <si>
    <t>Total costs &amp; expenses</t>
  </si>
  <si>
    <t>27,490,340</t>
  </si>
  <si>
    <t>Earnings (loss) before income tax expense</t>
  </si>
  <si>
    <t>2,302,000</t>
  </si>
  <si>
    <t>1,734,000</t>
  </si>
  <si>
    <t>589,000</t>
  </si>
  <si>
    <t>1,966,000</t>
  </si>
  <si>
    <t>1,827,000</t>
  </si>
  <si>
    <t>1,748,000</t>
  </si>
  <si>
    <t>290,000</t>
  </si>
  <si>
    <t>770,000</t>
  </si>
  <si>
    <t>1,973,000</t>
  </si>
  <si>
    <t>1,711,000</t>
  </si>
  <si>
    <t>1,508,000</t>
  </si>
  <si>
    <t>1,129,000</t>
  </si>
  <si>
    <t>712,964</t>
  </si>
  <si>
    <t>Current federal income tax expense (benefit)</t>
  </si>
  <si>
    <t>563,000</t>
  </si>
  <si>
    <t>146,000</t>
  </si>
  <si>
    <t>697,000</t>
  </si>
  <si>
    <t>193,000</t>
  </si>
  <si>
    <t>304,000</t>
  </si>
  <si>
    <t>609,000</t>
  </si>
  <si>
    <t>96,000</t>
  </si>
  <si>
    <t>177,000</t>
  </si>
  <si>
    <t>299,000</t>
  </si>
  <si>
    <t>414,000</t>
  </si>
  <si>
    <t>338,000</t>
  </si>
  <si>
    <t>134,000</t>
  </si>
  <si>
    <t>262,164</t>
  </si>
  <si>
    <t>Deferred federal income tax expense (benefit)</t>
  </si>
  <si>
    <t>154,000</t>
  </si>
  <si>
    <t>78,000</t>
  </si>
  <si>
    <t>(136,000)</t>
  </si>
  <si>
    <t>275,000</t>
  </si>
  <si>
    <t>331,000</t>
  </si>
  <si>
    <t>(62,000)</t>
  </si>
  <si>
    <t>(52,000)</t>
  </si>
  <si>
    <t>(79,000)</t>
  </si>
  <si>
    <t>258,000</t>
  </si>
  <si>
    <t>361,000</t>
  </si>
  <si>
    <t>213,000</t>
  </si>
  <si>
    <t>308,000</t>
  </si>
  <si>
    <t>(19,904)</t>
  </si>
  <si>
    <t>Total federal income tax expense (benefit)</t>
  </si>
  <si>
    <t>717,000</t>
  </si>
  <si>
    <t>224,000</t>
  </si>
  <si>
    <t>468,000</t>
  </si>
  <si>
    <t>635,000</t>
  </si>
  <si>
    <t>599,000</t>
  </si>
  <si>
    <t>530,000</t>
  </si>
  <si>
    <t>354,000</t>
  </si>
  <si>
    <t>416,000</t>
  </si>
  <si>
    <t>660,000</t>
  </si>
  <si>
    <t>602,000</t>
  </si>
  <si>
    <t>551,000</t>
  </si>
  <si>
    <t>442,000</t>
  </si>
  <si>
    <t>242,260</t>
  </si>
  <si>
    <t>Current state &amp; local income tax expense (benefit)</t>
  </si>
  <si>
    <t>46,000</t>
  </si>
  <si>
    <t>42,000</t>
  </si>
  <si>
    <t>41,000</t>
  </si>
  <si>
    <t>55,000</t>
  </si>
  <si>
    <t>Deferred state &amp; local income tax expense (benefit)</t>
  </si>
  <si>
    <t>31,000</t>
  </si>
  <si>
    <t>(19,000)</t>
  </si>
  <si>
    <t>(55,000)</t>
  </si>
  <si>
    <t>23,000</t>
  </si>
  <si>
    <t>36,000</t>
  </si>
  <si>
    <t>(24,000)</t>
  </si>
  <si>
    <t>(22,000)</t>
  </si>
  <si>
    <t>(5,000)</t>
  </si>
  <si>
    <t>Total state &amp; local income tax expense (benefit)</t>
  </si>
  <si>
    <t>77,000</t>
  </si>
  <si>
    <t>40,000</t>
  </si>
  <si>
    <t>64,000</t>
  </si>
  <si>
    <t>82,000</t>
  </si>
  <si>
    <t>47,000</t>
  </si>
  <si>
    <t>33,000</t>
  </si>
  <si>
    <t>39,000</t>
  </si>
  <si>
    <t>80,000</t>
  </si>
  <si>
    <t>49,000</t>
  </si>
  <si>
    <t>20,792</t>
  </si>
  <si>
    <t>Income tax expense (benefit)</t>
  </si>
  <si>
    <t>794,000</t>
  </si>
  <si>
    <t>601,000</t>
  </si>
  <si>
    <t>532,000</t>
  </si>
  <si>
    <t>646,000</t>
  </si>
  <si>
    <t>633,000</t>
  </si>
  <si>
    <t>567,000</t>
  </si>
  <si>
    <t>390,000</t>
  </si>
  <si>
    <t>455,000</t>
  </si>
  <si>
    <t>740,000</t>
  </si>
  <si>
    <t>668,000</t>
  </si>
  <si>
    <t>491,000</t>
  </si>
  <si>
    <t>263,052</t>
  </si>
  <si>
    <t>Earnings (loss) before extraordinary loss</t>
  </si>
  <si>
    <t>1,233,000</t>
  </si>
  <si>
    <t>638,000</t>
  </si>
  <si>
    <t>449,912</t>
  </si>
  <si>
    <t>Extraordinary loss, net of income tax benefit</t>
  </si>
  <si>
    <t>12,000</t>
  </si>
  <si>
    <t>3,000</t>
  </si>
  <si>
    <t>10,000</t>
  </si>
  <si>
    <t>39,123</t>
  </si>
  <si>
    <t>Earnings (loss) before accounting change</t>
  </si>
  <si>
    <t>(100,000)</t>
  </si>
  <si>
    <t>1,221,000</t>
  </si>
  <si>
    <t>Cumulative effect of change in accounting for income tax</t>
  </si>
  <si>
    <t>(16,000)</t>
  </si>
  <si>
    <t>Net earnings (loss) including noncontrolling interests</t>
  </si>
  <si>
    <t>596,000</t>
  </si>
  <si>
    <t>1,133,000</t>
  </si>
  <si>
    <t>1,249,000</t>
  </si>
  <si>
    <t>1,181,000</t>
  </si>
  <si>
    <t>1,115,000</t>
  </si>
  <si>
    <t>1,205,000</t>
  </si>
  <si>
    <t>877,000</t>
  </si>
  <si>
    <t>410,789</t>
  </si>
  <si>
    <t>Net earnings (loss) attributable to noncontrolling interests</t>
  </si>
  <si>
    <t>(11,000)</t>
  </si>
  <si>
    <t>(17,000)</t>
  </si>
  <si>
    <t>13,000</t>
  </si>
  <si>
    <t>Net earnings (loss) attributable to The Kroger Co.</t>
  </si>
  <si>
    <t>1,497,000</t>
  </si>
  <si>
    <t>1,116,000</t>
  </si>
  <si>
    <t>Weighted average shares outstanding-basic</t>
  </si>
  <si>
    <t>533,000</t>
  </si>
  <si>
    <t>590,000</t>
  </si>
  <si>
    <t>715,000</t>
  </si>
  <si>
    <t>724,000</t>
  </si>
  <si>
    <t>736,000</t>
  </si>
  <si>
    <t>747,000</t>
  </si>
  <si>
    <t>779,000</t>
  </si>
  <si>
    <t>804,000</t>
  </si>
  <si>
    <t>823,000</t>
  </si>
  <si>
    <t>829,000</t>
  </si>
  <si>
    <t>511,628</t>
  </si>
  <si>
    <t>Weighted average shares outstanding-diluted</t>
  </si>
  <si>
    <t>537,000</t>
  </si>
  <si>
    <t>698,000</t>
  </si>
  <si>
    <t>723,000</t>
  </si>
  <si>
    <t>731,000</t>
  </si>
  <si>
    <t>754,000</t>
  </si>
  <si>
    <t>791,000</t>
  </si>
  <si>
    <t>846,000</t>
  </si>
  <si>
    <t>858,000</t>
  </si>
  <si>
    <t>530,764</t>
  </si>
  <si>
    <t>Year end shares outstanding</t>
  </si>
  <si>
    <t>514,000</t>
  </si>
  <si>
    <t>620,000</t>
  </si>
  <si>
    <t>642,000</t>
  </si>
  <si>
    <t>663,000</t>
  </si>
  <si>
    <t>705,000</t>
  </si>
  <si>
    <t>728,000</t>
  </si>
  <si>
    <t>743,000</t>
  </si>
  <si>
    <t>758,000</t>
  </si>
  <si>
    <t>894,000</t>
  </si>
  <si>
    <t>835,000</t>
  </si>
  <si>
    <t>513,916</t>
  </si>
  <si>
    <t>Earnings (loss) per share-continuing operations-basic</t>
  </si>
  <si>
    <t>(0.14)</t>
  </si>
  <si>
    <t>Earnings (loss) per share-extraordinary item-basic</t>
  </si>
  <si>
    <t>(0.02)</t>
  </si>
  <si>
    <t>(0.01)</t>
  </si>
  <si>
    <t>(0.075)</t>
  </si>
  <si>
    <t>Earnings (loss) per share-accounting change-basic</t>
  </si>
  <si>
    <t>Net earnings (loss) per share-basic</t>
  </si>
  <si>
    <t>Earnings (loss) per share-continuing operations-diluted</t>
  </si>
  <si>
    <t>Earnings (loss) per share-extraordinary item-diluted</t>
  </si>
  <si>
    <t>Earnings (loss) per share-accounting change-diluted</t>
  </si>
  <si>
    <t>Net earnings (loss) per share-diluted</t>
  </si>
  <si>
    <t>Cash dividends per common share</t>
  </si>
  <si>
    <t>Total number of employees</t>
  </si>
  <si>
    <t>343,000</t>
  </si>
  <si>
    <t>339,000</t>
  </si>
  <si>
    <t>334,000</t>
  </si>
  <si>
    <t>326,000</t>
  </si>
  <si>
    <t>323,000</t>
  </si>
  <si>
    <t>310,000</t>
  </si>
  <si>
    <t>289,000</t>
  </si>
  <si>
    <t>312,000</t>
  </si>
  <si>
    <t>305,000</t>
  </si>
  <si>
    <t>Number of common stockholders</t>
  </si>
  <si>
    <t>33,996</t>
  </si>
  <si>
    <t>34,573</t>
  </si>
  <si>
    <t>38,047</t>
  </si>
  <si>
    <t>40,478</t>
  </si>
  <si>
    <t>45,712</t>
  </si>
  <si>
    <t>46,674</t>
  </si>
  <si>
    <t>53,435</t>
  </si>
  <si>
    <t>54,742</t>
  </si>
  <si>
    <t>49,517</t>
  </si>
  <si>
    <t>51,455</t>
  </si>
  <si>
    <t>52,920</t>
  </si>
  <si>
    <t>54,124</t>
  </si>
  <si>
    <t>54,673</t>
  </si>
  <si>
    <t>51,000</t>
  </si>
  <si>
    <t>46,870</t>
  </si>
  <si>
    <t>Depreciation &amp; amortization</t>
  </si>
  <si>
    <t>1,076,000</t>
  </si>
  <si>
    <t>1,008,000</t>
  </si>
  <si>
    <t>961,000</t>
  </si>
  <si>
    <t>Net sales</t>
  </si>
  <si>
    <t xml:space="preserve">As Reported Annual Retained Earnings </t>
  </si>
  <si>
    <t>Previous retained earnings (accumulated deficit)</t>
  </si>
  <si>
    <t>7,364,000</t>
  </si>
  <si>
    <t>7,518,000</t>
  </si>
  <si>
    <t>3,620,000</t>
  </si>
  <si>
    <t>3,641,000</t>
  </si>
  <si>
    <t>227,000</t>
  </si>
  <si>
    <t>(421,000)</t>
  </si>
  <si>
    <t>(1,184,394)</t>
  </si>
  <si>
    <t>Equity changes during transition period</t>
  </si>
  <si>
    <t>25,000</t>
  </si>
  <si>
    <t>Other retained earnings</t>
  </si>
  <si>
    <t>(3,000)</t>
  </si>
  <si>
    <t>Cash dividends declared</t>
  </si>
  <si>
    <t>256,000</t>
  </si>
  <si>
    <t>241,000</t>
  </si>
  <si>
    <t>237,000</t>
  </si>
  <si>
    <t>206,000</t>
  </si>
  <si>
    <t>187,000</t>
  </si>
  <si>
    <t>Retained earnings (accumulated deficit)</t>
  </si>
  <si>
    <t xml:space="preserve">As Reported Annual Cash Flow </t>
  </si>
  <si>
    <t>Extraordinary (gain) loss, net of income tax</t>
  </si>
  <si>
    <t>Cumulative effect of an accounting change, net</t>
  </si>
  <si>
    <t>16,000</t>
  </si>
  <si>
    <t>Goodwil impairment charge</t>
  </si>
  <si>
    <t>857,000</t>
  </si>
  <si>
    <t>48,000</t>
  </si>
  <si>
    <t>(4,000)</t>
  </si>
  <si>
    <t>(9,000)</t>
  </si>
  <si>
    <t>1,967</t>
  </si>
  <si>
    <t>Amortization of deferred financing costs</t>
  </si>
  <si>
    <t>17,130</t>
  </si>
  <si>
    <t>Depreciation</t>
  </si>
  <si>
    <t>Goodwill amortization</t>
  </si>
  <si>
    <t>LIFO charge (credit)</t>
  </si>
  <si>
    <t>216,000</t>
  </si>
  <si>
    <t>196,000</t>
  </si>
  <si>
    <t>50,000</t>
  </si>
  <si>
    <t>34,000</t>
  </si>
  <si>
    <t>(50,000)</t>
  </si>
  <si>
    <t>4,001</t>
  </si>
  <si>
    <t>Stock-based employee compensation</t>
  </si>
  <si>
    <t>81,000</t>
  </si>
  <si>
    <t>79,000</t>
  </si>
  <si>
    <t>83,000</t>
  </si>
  <si>
    <t>87,000</t>
  </si>
  <si>
    <t>72,000</t>
  </si>
  <si>
    <t>244,000</t>
  </si>
  <si>
    <t>286,000</t>
  </si>
  <si>
    <t>Expense for company-sponsored pension plans</t>
  </si>
  <si>
    <t>89,000</t>
  </si>
  <si>
    <t>65,000</t>
  </si>
  <si>
    <t>67,000</t>
  </si>
  <si>
    <t>Item - cost conversion</t>
  </si>
  <si>
    <t>ETF 01-16 adoption</t>
  </si>
  <si>
    <t>28,000</t>
  </si>
  <si>
    <t>176,000</t>
  </si>
  <si>
    <t>222,000</t>
  </si>
  <si>
    <t>(86,000)</t>
  </si>
  <si>
    <t>(60,000)</t>
  </si>
  <si>
    <t>(63,000)</t>
  </si>
  <si>
    <t>230,000</t>
  </si>
  <si>
    <t>Other net income adjustments</t>
  </si>
  <si>
    <t>17,000</t>
  </si>
  <si>
    <t>8,000</t>
  </si>
  <si>
    <t>53,000</t>
  </si>
  <si>
    <t>(36,000)</t>
  </si>
  <si>
    <t>20,000</t>
  </si>
  <si>
    <t>59,000</t>
  </si>
  <si>
    <t>22,000</t>
  </si>
  <si>
    <t>19,000</t>
  </si>
  <si>
    <t>Store deposits in-transit</t>
  </si>
  <si>
    <t>(169,000)</t>
  </si>
  <si>
    <t>(120,000)</t>
  </si>
  <si>
    <t>(12,000)</t>
  </si>
  <si>
    <t>(23,000)</t>
  </si>
  <si>
    <t>(125,000)</t>
  </si>
  <si>
    <t>73,000</t>
  </si>
  <si>
    <t>Inventories</t>
  </si>
  <si>
    <t>(78,000)</t>
  </si>
  <si>
    <t>(361,000)</t>
  </si>
  <si>
    <t>(88,000)</t>
  </si>
  <si>
    <t>(45,000)</t>
  </si>
  <si>
    <t>(193,000)</t>
  </si>
  <si>
    <t>(383,000)</t>
  </si>
  <si>
    <t>(173,000)</t>
  </si>
  <si>
    <t>(157,000)</t>
  </si>
  <si>
    <t>(236,000)</t>
  </si>
  <si>
    <t>(20,000)</t>
  </si>
  <si>
    <t>(121,000)</t>
  </si>
  <si>
    <t>(114,000)</t>
  </si>
  <si>
    <t>(271,000)</t>
  </si>
  <si>
    <t>71,809</t>
  </si>
  <si>
    <t>(126,000)</t>
  </si>
  <si>
    <t>(21,000)</t>
  </si>
  <si>
    <t>(28,000)</t>
  </si>
  <si>
    <t>(90,000)</t>
  </si>
  <si>
    <t>(49,000)</t>
  </si>
  <si>
    <t>(66,000)</t>
  </si>
  <si>
    <t>(56,388)</t>
  </si>
  <si>
    <t>Prepaid expenses</t>
  </si>
  <si>
    <t>(257,000)</t>
  </si>
  <si>
    <t>52,000</t>
  </si>
  <si>
    <t>(51,000)</t>
  </si>
  <si>
    <t>(43,000)</t>
  </si>
  <si>
    <t>(31,000)</t>
  </si>
  <si>
    <t>(34,000)</t>
  </si>
  <si>
    <t>(25,786)</t>
  </si>
  <si>
    <t>(53,000)</t>
  </si>
  <si>
    <t>185,000</t>
  </si>
  <si>
    <t>(80,000)</t>
  </si>
  <si>
    <t>(318,000)</t>
  </si>
  <si>
    <t>61,139</t>
  </si>
  <si>
    <t>58,000</t>
  </si>
  <si>
    <t>54,000</t>
  </si>
  <si>
    <t>Accrued expenses</t>
  </si>
  <si>
    <t>76,000</t>
  </si>
  <si>
    <t>(46,000)</t>
  </si>
  <si>
    <t>156,000</t>
  </si>
  <si>
    <t>98,000</t>
  </si>
  <si>
    <t>162,000</t>
  </si>
  <si>
    <t>(6,000)</t>
  </si>
  <si>
    <t>Accrued income taxes</t>
  </si>
  <si>
    <t>(19,905)</t>
  </si>
  <si>
    <t>132,320</t>
  </si>
  <si>
    <t>Other liabilities</t>
  </si>
  <si>
    <t>76,041</t>
  </si>
  <si>
    <t>Income taxes receivable &amp; payable</t>
  </si>
  <si>
    <t>164,000</t>
  </si>
  <si>
    <t>(106,000)</t>
  </si>
  <si>
    <t>133,000</t>
  </si>
  <si>
    <t>43,000</t>
  </si>
  <si>
    <t>Contribution to company sponsored pension plans</t>
  </si>
  <si>
    <t>(71,000)</t>
  </si>
  <si>
    <t>(141,000)</t>
  </si>
  <si>
    <t>(265,000)</t>
  </si>
  <si>
    <t>(150,000)</t>
  </si>
  <si>
    <t>(300,000)</t>
  </si>
  <si>
    <t>(35,000)</t>
  </si>
  <si>
    <t>Other operating assets &amp; liabilities</t>
  </si>
  <si>
    <t>333,000</t>
  </si>
  <si>
    <t>(213,000)</t>
  </si>
  <si>
    <t>(48,000)</t>
  </si>
  <si>
    <t>(27,000)</t>
  </si>
  <si>
    <t>(182,000)</t>
  </si>
  <si>
    <t>Net increase (decrease) in cash change in operations assets</t>
  </si>
  <si>
    <t>239,230</t>
  </si>
  <si>
    <t>Net cash flows from operating activities</t>
  </si>
  <si>
    <t>2,833,000</t>
  </si>
  <si>
    <t>2,658,000</t>
  </si>
  <si>
    <t>3,366,000</t>
  </si>
  <si>
    <t>2,922,000</t>
  </si>
  <si>
    <t>2,896,000</t>
  </si>
  <si>
    <t>2,581,000</t>
  </si>
  <si>
    <t>2,351,000</t>
  </si>
  <si>
    <t>2,330,000</t>
  </si>
  <si>
    <t>3,183,000</t>
  </si>
  <si>
    <t>2,347,000</t>
  </si>
  <si>
    <t>2,281,000</t>
  </si>
  <si>
    <t>1,558,000</t>
  </si>
  <si>
    <t>1,142,194</t>
  </si>
  <si>
    <t>Payments for capital expenditures</t>
  </si>
  <si>
    <t>(2,062,000)</t>
  </si>
  <si>
    <t>(1,898,000)</t>
  </si>
  <si>
    <t>(1,919,000)</t>
  </si>
  <si>
    <t>(2,297,000)</t>
  </si>
  <si>
    <t>(2,149,000)</t>
  </si>
  <si>
    <t>(2,126,000)</t>
  </si>
  <si>
    <t>(1,683,000)</t>
  </si>
  <si>
    <t>(1,306,000)</t>
  </si>
  <si>
    <t>(1,615,000)</t>
  </si>
  <si>
    <t>(2,000,000)</t>
  </si>
  <si>
    <t>(1,891,000)</t>
  </si>
  <si>
    <t>(2,139,000)</t>
  </si>
  <si>
    <t>(1,623,000)</t>
  </si>
  <si>
    <t>(1,701,000)</t>
  </si>
  <si>
    <t>(923,461)</t>
  </si>
  <si>
    <t>Capital expenditures, lease-financing transactions</t>
  </si>
  <si>
    <t>Capital expenditures, sale-leaseback transactions</t>
  </si>
  <si>
    <t>(13,000)</t>
  </si>
  <si>
    <t>Decrease (increase) in property held for sale</t>
  </si>
  <si>
    <t>19,768</t>
  </si>
  <si>
    <t>Decrease (increase) in other investments</t>
  </si>
  <si>
    <t>113,797</t>
  </si>
  <si>
    <t>Proceeds from sale of assets</t>
  </si>
  <si>
    <t>143,000</t>
  </si>
  <si>
    <t>69,000</t>
  </si>
  <si>
    <t>86,000</t>
  </si>
  <si>
    <t>68,000</t>
  </si>
  <si>
    <t>90,000</t>
  </si>
  <si>
    <t>127,000</t>
  </si>
  <si>
    <t>139,000</t>
  </si>
  <si>
    <t>30,345</t>
  </si>
  <si>
    <t>Payments for acquisitions</t>
  </si>
  <si>
    <t>(7,000)</t>
  </si>
  <si>
    <t>(25,000)</t>
  </si>
  <si>
    <t>(87,000)</t>
  </si>
  <si>
    <t>(103,000)</t>
  </si>
  <si>
    <t>(67,000)</t>
  </si>
  <si>
    <t>(230,000)</t>
  </si>
  <si>
    <t>Other investing activities</t>
  </si>
  <si>
    <t>(10,000)</t>
  </si>
  <si>
    <t>(14,000)</t>
  </si>
  <si>
    <t>(47,000)</t>
  </si>
  <si>
    <t>(42,000)</t>
  </si>
  <si>
    <t>207,000</t>
  </si>
  <si>
    <t>Net cash flows from investing activities</t>
  </si>
  <si>
    <t>(2,183,000)</t>
  </si>
  <si>
    <t>(1,908,000)</t>
  </si>
  <si>
    <t>(1,961,000)</t>
  </si>
  <si>
    <t>(2,327,000)</t>
  </si>
  <si>
    <t>(2,179,000)</t>
  </si>
  <si>
    <t>(2,218,000)</t>
  </si>
  <si>
    <t>(1,587,000)</t>
  </si>
  <si>
    <t>(1,279,000)</t>
  </si>
  <si>
    <t>(1,608,000)</t>
  </si>
  <si>
    <t>(2,026,000)</t>
  </si>
  <si>
    <t>(1,907,000)</t>
  </si>
  <si>
    <t>(1,965,000)</t>
  </si>
  <si>
    <t>(1,523,000)</t>
  </si>
  <si>
    <t>(1,820,000)</t>
  </si>
  <si>
    <t>(759,551)</t>
  </si>
  <si>
    <t>Principal payments under capital lease obligation</t>
  </si>
  <si>
    <t>(10,563)</t>
  </si>
  <si>
    <t>Proceeds from lease-financing transactions</t>
  </si>
  <si>
    <t>Proceeds from issuance of long-term debt</t>
  </si>
  <si>
    <t>863,000</t>
  </si>
  <si>
    <t>453,000</t>
  </si>
  <si>
    <t>381,000</t>
  </si>
  <si>
    <t>1,377,000</t>
  </si>
  <si>
    <t>1,372,000</t>
  </si>
  <si>
    <t>14,000</t>
  </si>
  <si>
    <t>616,000</t>
  </si>
  <si>
    <t>347,000</t>
  </si>
  <si>
    <t>1,353,000</t>
  </si>
  <si>
    <t>1,404,000</t>
  </si>
  <si>
    <t>838,000</t>
  </si>
  <si>
    <t>1,763,000</t>
  </si>
  <si>
    <t>892,698</t>
  </si>
  <si>
    <t>Payments on long-term debt</t>
  </si>
  <si>
    <t>(1,445,000)</t>
  </si>
  <si>
    <t>(547,000)</t>
  </si>
  <si>
    <t>(553,000)</t>
  </si>
  <si>
    <t>(432,000)</t>
  </si>
  <si>
    <t>(1,048,000)</t>
  </si>
  <si>
    <t>(560,000)</t>
  </si>
  <si>
    <t>(556,000)</t>
  </si>
  <si>
    <t>(1,010,000)</t>
  </si>
  <si>
    <t>(487,000)</t>
  </si>
  <si>
    <t>(1,757,000)</t>
  </si>
  <si>
    <t>(1,122,000)</t>
  </si>
  <si>
    <t>(1,339,000)</t>
  </si>
  <si>
    <t>(1,469,000)</t>
  </si>
  <si>
    <t>(1,023,569)</t>
  </si>
  <si>
    <t>Borrowings (payments) on credit facility</t>
  </si>
  <si>
    <t>1,275,000</t>
  </si>
  <si>
    <t>370,000</t>
  </si>
  <si>
    <t>(129,000)</t>
  </si>
  <si>
    <t>(441,000)</t>
  </si>
  <si>
    <t>(694,000)</t>
  </si>
  <si>
    <t>Excess tax benefits on stock-based awards</t>
  </si>
  <si>
    <t>Debt prepayment costs</t>
  </si>
  <si>
    <t>(2,000)</t>
  </si>
  <si>
    <t>(11,115)</t>
  </si>
  <si>
    <t>Financing charges incurred</t>
  </si>
  <si>
    <t>(18,000)</t>
  </si>
  <si>
    <t>(47,773)</t>
  </si>
  <si>
    <t>Proceeds from issuance of capital stock</t>
  </si>
  <si>
    <t>118,000</t>
  </si>
  <si>
    <t>29,000</t>
  </si>
  <si>
    <t>172,000</t>
  </si>
  <si>
    <t>168,000</t>
  </si>
  <si>
    <t>52,593</t>
  </si>
  <si>
    <t>Treasury stock purchases</t>
  </si>
  <si>
    <t>(1,261,000)</t>
  </si>
  <si>
    <t>(1,547,000)</t>
  </si>
  <si>
    <t>(545,000)</t>
  </si>
  <si>
    <t>(218,000)</t>
  </si>
  <si>
    <t>(637,000)</t>
  </si>
  <si>
    <t>(1,421,000)</t>
  </si>
  <si>
    <t>(633,000)</t>
  </si>
  <si>
    <t>(252,000)</t>
  </si>
  <si>
    <t>(319,000)</t>
  </si>
  <si>
    <t>(301,000)</t>
  </si>
  <si>
    <t>(785,000)</t>
  </si>
  <si>
    <t>(732,000)</t>
  </si>
  <si>
    <t>(581,000)</t>
  </si>
  <si>
    <t>Cash received from interest rate swap terminations</t>
  </si>
  <si>
    <t>114,000</t>
  </si>
  <si>
    <t>Capital stock reacquired</t>
  </si>
  <si>
    <t>(121,931)</t>
  </si>
  <si>
    <t>Dividends paid</t>
  </si>
  <si>
    <t>(267,000)</t>
  </si>
  <si>
    <t>(250,000)</t>
  </si>
  <si>
    <t>(238,000)</t>
  </si>
  <si>
    <t>(227,000)</t>
  </si>
  <si>
    <t>(140,000)</t>
  </si>
  <si>
    <t>Increase (decrease) in book overdrafts</t>
  </si>
  <si>
    <t>61,000</t>
  </si>
  <si>
    <t>107,000</t>
  </si>
  <si>
    <t>160,000</t>
  </si>
  <si>
    <t>(57,036)</t>
  </si>
  <si>
    <t>Investment in the remaining interest of a variable interest entity</t>
  </si>
  <si>
    <t>Other financing activities</t>
  </si>
  <si>
    <t>125,000</t>
  </si>
  <si>
    <t>(1,000)</t>
  </si>
  <si>
    <t>Net cash flows from financing activities</t>
  </si>
  <si>
    <t>(600,000)</t>
  </si>
  <si>
    <t>(1,387,000)</t>
  </si>
  <si>
    <t>(1,004,000)</t>
  </si>
  <si>
    <t>(434,000)</t>
  </si>
  <si>
    <t>(769,000)</t>
  </si>
  <si>
    <t>(310,000)</t>
  </si>
  <si>
    <t>(847,000)</t>
  </si>
  <si>
    <t>(737,000)</t>
  </si>
  <si>
    <t>(201,000)</t>
  </si>
  <si>
    <t>(1,266,000)</t>
  </si>
  <si>
    <t>(382,000)</t>
  </si>
  <si>
    <t>(878,000)</t>
  </si>
  <si>
    <t>280,000</t>
  </si>
  <si>
    <t>(326,696)</t>
  </si>
  <si>
    <t>Net increase (decrease) in cash &amp; temporary cash investments</t>
  </si>
  <si>
    <t>401,000</t>
  </si>
  <si>
    <t>55,947</t>
  </si>
  <si>
    <t>Cash from consolidated variable interest entity</t>
  </si>
  <si>
    <t>Cash &amp; temporary cash investments, beginning of year</t>
  </si>
  <si>
    <t>65,484</t>
  </si>
  <si>
    <t>Cash &amp; temporary cash investments, end of year</t>
  </si>
  <si>
    <t>Cash paid during the year for interest expense</t>
  </si>
  <si>
    <t>438,000</t>
  </si>
  <si>
    <t>486,000</t>
  </si>
  <si>
    <t>542,000</t>
  </si>
  <si>
    <t>477,000</t>
  </si>
  <si>
    <t>585,000</t>
  </si>
  <si>
    <t>691,000</t>
  </si>
  <si>
    <t>265,540</t>
  </si>
  <si>
    <t xml:space="preserve">Cash paid during the year for income taxes </t>
  </si>
  <si>
    <t>664,000</t>
  </si>
  <si>
    <t>130,000</t>
  </si>
  <si>
    <t>641,000</t>
  </si>
  <si>
    <t>640,000</t>
  </si>
  <si>
    <t>615,000</t>
  </si>
  <si>
    <t>431,000</t>
  </si>
  <si>
    <t>403,000</t>
  </si>
  <si>
    <t>259,000</t>
  </si>
  <si>
    <t>113,000</t>
  </si>
  <si>
    <t>192,529</t>
  </si>
  <si>
    <t>Answer:</t>
  </si>
  <si>
    <t>We have,</t>
  </si>
  <si>
    <t>Interest rate</t>
  </si>
  <si>
    <t>Debt</t>
  </si>
  <si>
    <t>Interest paid</t>
  </si>
  <si>
    <t>Earning before income tax</t>
  </si>
  <si>
    <t>Income tax paid</t>
  </si>
  <si>
    <t>Income tax rate</t>
  </si>
  <si>
    <t>Before tax cost of debt</t>
  </si>
  <si>
    <t>After tax cost of debt</t>
  </si>
  <si>
    <t>Firm componet cost of preferred stock</t>
  </si>
  <si>
    <t>Kroger cost of preferred stock is zero because the company don't have preferred stock in its capital structure.</t>
  </si>
  <si>
    <t>Using CAPM:</t>
  </si>
  <si>
    <t>Risk free rate of return</t>
  </si>
  <si>
    <t>Market rate of return</t>
  </si>
  <si>
    <t>(Bloomberg-10 year treasury bill rate-http://www.bloomberg.com/markets/rates-bonds/government-bonds/us/)</t>
  </si>
  <si>
    <t>Beta (Kroger)</t>
  </si>
  <si>
    <t>(Google Finance-https://www.google.com/finance?q=NYSE%3AKR&amp;ei=NO1wUcjfAsPdkgXrew)</t>
  </si>
  <si>
    <t>Hence,</t>
  </si>
  <si>
    <t>Therefore,</t>
  </si>
  <si>
    <t>Cost of equity</t>
  </si>
  <si>
    <t>(NYSE-http://www.nyse.com/press/1358334920996.html)</t>
  </si>
  <si>
    <t>Equity</t>
  </si>
  <si>
    <t>Using DCF method:</t>
  </si>
  <si>
    <t>Dividend payout</t>
  </si>
  <si>
    <t>(Yahoo Finance-http://finance.yahoo.com/q/ks?s=KR)</t>
  </si>
  <si>
    <t>Retention Rate</t>
  </si>
  <si>
    <t>Return on Equity</t>
  </si>
  <si>
    <t>Sustainable growth rate</t>
  </si>
  <si>
    <t>Dividend paid</t>
  </si>
  <si>
    <t>Current stock price</t>
  </si>
  <si>
    <t>Using Bond plus Risk Premium:</t>
  </si>
  <si>
    <t>Weight of equity</t>
  </si>
  <si>
    <t>Weight of debt</t>
  </si>
  <si>
    <t>Year</t>
  </si>
  <si>
    <t>Net Income</t>
  </si>
  <si>
    <t>Add: Depreciation and amortization</t>
  </si>
  <si>
    <t>Add: Asset impearment charges</t>
  </si>
  <si>
    <t>Add: Goodwill impearment charges</t>
  </si>
  <si>
    <t>Net Cash flow</t>
  </si>
  <si>
    <t>Capital Expenditure</t>
  </si>
  <si>
    <t>Common Equity</t>
  </si>
  <si>
    <t>Cost of preferred stock</t>
  </si>
  <si>
    <t>Cost of debt</t>
  </si>
  <si>
    <t xml:space="preserve">weighted average cost of capital (WACC) </t>
  </si>
  <si>
    <t>Cost of capital</t>
  </si>
  <si>
    <t>Cash flow estimation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</si>
</sst>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/>
  </cellStyleXfs>
  <cellXfs count="18">
    <xf numFmtId="0" fontId="0" fillId="0" borderId="0" xfId="0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/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opLeftCell="A106" workbookViewId="0">
      <selection activeCell="B126" sqref="B126"/>
    </sheetView>
  </sheetViews>
  <sheetFormatPr defaultRowHeight="12.75"/>
  <cols>
    <col min="1" max="1" width="83.7109375" bestFit="1" customWidth="1"/>
    <col min="2" max="187" width="12.7109375" customWidth="1"/>
  </cols>
  <sheetData>
    <row r="1" spans="1:17" ht="20.25">
      <c r="A1" s="5" t="s">
        <v>0</v>
      </c>
    </row>
    <row r="3" spans="1:17">
      <c r="A3" s="7" t="s">
        <v>1</v>
      </c>
    </row>
    <row r="6" spans="1:17">
      <c r="A6" s="6" t="s">
        <v>2</v>
      </c>
    </row>
    <row r="7" spans="1:17">
      <c r="A7" s="1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1"/>
    </row>
    <row r="8" spans="1:17">
      <c r="A8" s="1" t="s">
        <v>19</v>
      </c>
      <c r="B8" s="2" t="s">
        <v>20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2" t="s">
        <v>20</v>
      </c>
      <c r="N8" s="2" t="s">
        <v>20</v>
      </c>
      <c r="O8" s="2" t="s">
        <v>20</v>
      </c>
      <c r="P8" s="2" t="s">
        <v>20</v>
      </c>
      <c r="Q8" s="1"/>
    </row>
    <row r="9" spans="1:17" ht="25.5">
      <c r="A9" s="1" t="s">
        <v>21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2" t="s">
        <v>22</v>
      </c>
      <c r="H9" s="2" t="s">
        <v>22</v>
      </c>
      <c r="I9" s="2" t="s">
        <v>22</v>
      </c>
      <c r="J9" s="2" t="s">
        <v>22</v>
      </c>
      <c r="K9" s="2" t="s">
        <v>22</v>
      </c>
      <c r="L9" s="2" t="s">
        <v>22</v>
      </c>
      <c r="M9" s="2" t="s">
        <v>22</v>
      </c>
      <c r="N9" s="2" t="s">
        <v>22</v>
      </c>
      <c r="O9" s="2" t="s">
        <v>22</v>
      </c>
      <c r="P9" s="2" t="s">
        <v>22</v>
      </c>
      <c r="Q9" s="1"/>
    </row>
    <row r="10" spans="1:17">
      <c r="A10" s="1" t="s">
        <v>23</v>
      </c>
      <c r="B10" s="2" t="s">
        <v>24</v>
      </c>
      <c r="C10" s="2" t="s">
        <v>24</v>
      </c>
      <c r="D10" s="2" t="s">
        <v>24</v>
      </c>
      <c r="E10" s="2" t="s">
        <v>24</v>
      </c>
      <c r="F10" s="2" t="s">
        <v>24</v>
      </c>
      <c r="G10" s="2" t="s">
        <v>24</v>
      </c>
      <c r="H10" s="2" t="s">
        <v>24</v>
      </c>
      <c r="I10" s="2" t="s">
        <v>24</v>
      </c>
      <c r="J10" s="2" t="s">
        <v>24</v>
      </c>
      <c r="K10" s="2" t="s">
        <v>24</v>
      </c>
      <c r="L10" s="2" t="s">
        <v>24</v>
      </c>
      <c r="M10" s="2" t="s">
        <v>24</v>
      </c>
      <c r="N10" s="2" t="s">
        <v>24</v>
      </c>
      <c r="O10" s="2" t="s">
        <v>24</v>
      </c>
      <c r="P10" s="2" t="s">
        <v>24</v>
      </c>
      <c r="Q10" s="1"/>
    </row>
    <row r="11" spans="1:17">
      <c r="A11" s="1" t="s">
        <v>25</v>
      </c>
      <c r="B11" s="2" t="s">
        <v>26</v>
      </c>
      <c r="C11" s="2" t="s">
        <v>26</v>
      </c>
      <c r="D11" s="2" t="s">
        <v>26</v>
      </c>
      <c r="E11" s="2" t="s">
        <v>26</v>
      </c>
      <c r="F11" s="2" t="s">
        <v>26</v>
      </c>
      <c r="G11" s="2" t="s">
        <v>26</v>
      </c>
      <c r="H11" s="2" t="s">
        <v>26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  <c r="N11" s="2" t="s">
        <v>26</v>
      </c>
      <c r="O11" s="2" t="s">
        <v>26</v>
      </c>
      <c r="P11" s="2" t="s">
        <v>26</v>
      </c>
      <c r="Q11" s="1"/>
    </row>
    <row r="12" spans="1:17">
      <c r="A12" s="3" t="s">
        <v>27</v>
      </c>
      <c r="B12" s="4" t="s">
        <v>28</v>
      </c>
      <c r="C12" s="4" t="s">
        <v>28</v>
      </c>
      <c r="D12" s="4" t="s">
        <v>28</v>
      </c>
      <c r="E12" s="4" t="s">
        <v>28</v>
      </c>
      <c r="F12" s="4" t="s">
        <v>28</v>
      </c>
      <c r="G12" s="4" t="s">
        <v>28</v>
      </c>
      <c r="H12" s="4" t="s">
        <v>28</v>
      </c>
      <c r="I12" s="4" t="s">
        <v>28</v>
      </c>
      <c r="J12" s="4" t="s">
        <v>28</v>
      </c>
      <c r="K12" s="4" t="s">
        <v>29</v>
      </c>
      <c r="L12" s="4" t="s">
        <v>30</v>
      </c>
      <c r="M12" s="4" t="s">
        <v>31</v>
      </c>
      <c r="N12" s="4" t="s">
        <v>31</v>
      </c>
      <c r="O12" s="4" t="s">
        <v>32</v>
      </c>
      <c r="P12" s="4" t="s">
        <v>33</v>
      </c>
      <c r="Q12" s="3"/>
    </row>
    <row r="13" spans="1:17">
      <c r="A13" s="3" t="s">
        <v>34</v>
      </c>
      <c r="B13" s="4" t="s">
        <v>35</v>
      </c>
      <c r="C13" s="4" t="s">
        <v>36</v>
      </c>
      <c r="D13" s="4" t="s">
        <v>37</v>
      </c>
      <c r="E13" s="4" t="s">
        <v>38</v>
      </c>
      <c r="F13" s="4" t="s">
        <v>39</v>
      </c>
      <c r="G13" s="4" t="s">
        <v>40</v>
      </c>
      <c r="H13" s="4" t="s">
        <v>41</v>
      </c>
      <c r="I13" s="4" t="s">
        <v>42</v>
      </c>
      <c r="J13" s="4" t="s">
        <v>43</v>
      </c>
      <c r="K13" s="4" t="s">
        <v>28</v>
      </c>
      <c r="L13" s="4" t="s">
        <v>28</v>
      </c>
      <c r="M13" s="4" t="s">
        <v>28</v>
      </c>
      <c r="N13" s="4" t="s">
        <v>28</v>
      </c>
      <c r="O13" s="4" t="s">
        <v>28</v>
      </c>
      <c r="P13" s="4" t="s">
        <v>28</v>
      </c>
      <c r="Q13" s="3"/>
    </row>
    <row r="14" spans="1:17">
      <c r="A14" s="3" t="s">
        <v>44</v>
      </c>
      <c r="B14" s="4" t="s">
        <v>45</v>
      </c>
      <c r="C14" s="4" t="s">
        <v>46</v>
      </c>
      <c r="D14" s="4" t="s">
        <v>47</v>
      </c>
      <c r="E14" s="4" t="s">
        <v>48</v>
      </c>
      <c r="F14" s="4" t="s">
        <v>49</v>
      </c>
      <c r="G14" s="4" t="s">
        <v>50</v>
      </c>
      <c r="H14" s="4" t="s">
        <v>51</v>
      </c>
      <c r="I14" s="4" t="s">
        <v>52</v>
      </c>
      <c r="J14" s="4" t="s">
        <v>53</v>
      </c>
      <c r="K14" s="4" t="s">
        <v>28</v>
      </c>
      <c r="L14" s="4" t="s">
        <v>28</v>
      </c>
      <c r="M14" s="4" t="s">
        <v>28</v>
      </c>
      <c r="N14" s="4" t="s">
        <v>28</v>
      </c>
      <c r="O14" s="4" t="s">
        <v>28</v>
      </c>
      <c r="P14" s="4" t="s">
        <v>28</v>
      </c>
      <c r="Q14" s="3"/>
    </row>
    <row r="15" spans="1:17">
      <c r="A15" s="3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59</v>
      </c>
      <c r="G15" s="4" t="s">
        <v>46</v>
      </c>
      <c r="H15" s="4" t="s">
        <v>60</v>
      </c>
      <c r="I15" s="4" t="s">
        <v>61</v>
      </c>
      <c r="J15" s="4" t="s">
        <v>62</v>
      </c>
      <c r="K15" s="4" t="s">
        <v>63</v>
      </c>
      <c r="L15" s="4" t="s">
        <v>64</v>
      </c>
      <c r="M15" s="4" t="s">
        <v>65</v>
      </c>
      <c r="N15" s="4" t="s">
        <v>66</v>
      </c>
      <c r="O15" s="4" t="s">
        <v>67</v>
      </c>
      <c r="P15" s="4" t="s">
        <v>68</v>
      </c>
      <c r="Q15" s="3"/>
    </row>
    <row r="16" spans="1:17">
      <c r="A16" s="3" t="s">
        <v>69</v>
      </c>
      <c r="B16" s="4" t="s">
        <v>28</v>
      </c>
      <c r="C16" s="4" t="s">
        <v>28</v>
      </c>
      <c r="D16" s="4" t="s">
        <v>28</v>
      </c>
      <c r="E16" s="4" t="s">
        <v>28</v>
      </c>
      <c r="F16" s="4" t="s">
        <v>28</v>
      </c>
      <c r="G16" s="4" t="s">
        <v>28</v>
      </c>
      <c r="H16" s="4" t="s">
        <v>70</v>
      </c>
      <c r="I16" s="4" t="s">
        <v>71</v>
      </c>
      <c r="J16" s="4" t="s">
        <v>72</v>
      </c>
      <c r="K16" s="4" t="s">
        <v>73</v>
      </c>
      <c r="L16" s="4" t="s">
        <v>28</v>
      </c>
      <c r="M16" s="4" t="s">
        <v>28</v>
      </c>
      <c r="N16" s="4" t="s">
        <v>28</v>
      </c>
      <c r="O16" s="4" t="s">
        <v>28</v>
      </c>
      <c r="P16" s="4" t="s">
        <v>28</v>
      </c>
      <c r="Q16" s="3"/>
    </row>
    <row r="17" spans="1:17">
      <c r="A17" s="3" t="s">
        <v>74</v>
      </c>
      <c r="B17" s="4" t="s">
        <v>75</v>
      </c>
      <c r="C17" s="4" t="s">
        <v>76</v>
      </c>
      <c r="D17" s="4" t="s">
        <v>77</v>
      </c>
      <c r="E17" s="4" t="s">
        <v>78</v>
      </c>
      <c r="F17" s="4" t="s">
        <v>79</v>
      </c>
      <c r="G17" s="4" t="s">
        <v>80</v>
      </c>
      <c r="H17" s="4" t="s">
        <v>81</v>
      </c>
      <c r="I17" s="4" t="s">
        <v>82</v>
      </c>
      <c r="J17" s="4" t="s">
        <v>83</v>
      </c>
      <c r="K17" s="4" t="s">
        <v>84</v>
      </c>
      <c r="L17" s="4" t="s">
        <v>28</v>
      </c>
      <c r="M17" s="4" t="s">
        <v>28</v>
      </c>
      <c r="N17" s="4" t="s">
        <v>28</v>
      </c>
      <c r="O17" s="4" t="s">
        <v>28</v>
      </c>
      <c r="P17" s="4" t="s">
        <v>85</v>
      </c>
      <c r="Q17" s="3"/>
    </row>
    <row r="18" spans="1:17">
      <c r="A18" s="3" t="s">
        <v>86</v>
      </c>
      <c r="B18" s="4" t="s">
        <v>87</v>
      </c>
      <c r="C18" s="4" t="s">
        <v>88</v>
      </c>
      <c r="D18" s="4" t="s">
        <v>89</v>
      </c>
      <c r="E18" s="4" t="s">
        <v>90</v>
      </c>
      <c r="F18" s="4" t="s">
        <v>91</v>
      </c>
      <c r="G18" s="4" t="s">
        <v>92</v>
      </c>
      <c r="H18" s="4" t="s">
        <v>93</v>
      </c>
      <c r="I18" s="4" t="s">
        <v>94</v>
      </c>
      <c r="J18" s="4" t="s">
        <v>95</v>
      </c>
      <c r="K18" s="4" t="s">
        <v>96</v>
      </c>
      <c r="L18" s="4" t="s">
        <v>28</v>
      </c>
      <c r="M18" s="4" t="s">
        <v>28</v>
      </c>
      <c r="N18" s="4" t="s">
        <v>28</v>
      </c>
      <c r="O18" s="4" t="s">
        <v>28</v>
      </c>
      <c r="P18" s="4" t="s">
        <v>97</v>
      </c>
      <c r="Q18" s="3"/>
    </row>
    <row r="19" spans="1:17">
      <c r="A19" s="3" t="s">
        <v>98</v>
      </c>
      <c r="B19" s="4" t="s">
        <v>28</v>
      </c>
      <c r="C19" s="4" t="s">
        <v>28</v>
      </c>
      <c r="D19" s="4" t="s">
        <v>28</v>
      </c>
      <c r="E19" s="4" t="s">
        <v>28</v>
      </c>
      <c r="F19" s="4" t="s">
        <v>28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99</v>
      </c>
      <c r="M19" s="4" t="s">
        <v>100</v>
      </c>
      <c r="N19" s="4" t="s">
        <v>101</v>
      </c>
      <c r="O19" s="4" t="s">
        <v>102</v>
      </c>
      <c r="P19" s="4" t="s">
        <v>103</v>
      </c>
      <c r="Q19" s="3"/>
    </row>
    <row r="20" spans="1:17">
      <c r="A20" s="3" t="s">
        <v>104</v>
      </c>
      <c r="B20" s="4" t="s">
        <v>28</v>
      </c>
      <c r="C20" s="4" t="s">
        <v>28</v>
      </c>
      <c r="D20" s="4" t="s">
        <v>28</v>
      </c>
      <c r="E20" s="4" t="s">
        <v>28</v>
      </c>
      <c r="F20" s="4" t="s">
        <v>28</v>
      </c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4" t="s">
        <v>28</v>
      </c>
      <c r="O20" s="4" t="s">
        <v>28</v>
      </c>
      <c r="P20" s="4" t="s">
        <v>105</v>
      </c>
      <c r="Q20" s="3"/>
    </row>
    <row r="21" spans="1:17">
      <c r="A21" s="3" t="s">
        <v>106</v>
      </c>
      <c r="B21" s="4" t="s">
        <v>28</v>
      </c>
      <c r="C21" s="4" t="s">
        <v>28</v>
      </c>
      <c r="D21" s="4" t="s">
        <v>28</v>
      </c>
      <c r="E21" s="4" t="s">
        <v>107</v>
      </c>
      <c r="F21" s="4" t="s">
        <v>107</v>
      </c>
      <c r="G21" s="4" t="s">
        <v>107</v>
      </c>
      <c r="H21" s="4" t="s">
        <v>107</v>
      </c>
      <c r="I21" s="4" t="s">
        <v>107</v>
      </c>
      <c r="J21" s="4" t="s">
        <v>107</v>
      </c>
      <c r="K21" s="4" t="s">
        <v>107</v>
      </c>
      <c r="L21" s="4" t="s">
        <v>28</v>
      </c>
      <c r="M21" s="4" t="s">
        <v>28</v>
      </c>
      <c r="N21" s="4" t="s">
        <v>28</v>
      </c>
      <c r="O21" s="4" t="s">
        <v>28</v>
      </c>
      <c r="P21" s="4" t="s">
        <v>28</v>
      </c>
      <c r="Q21" s="3"/>
    </row>
    <row r="22" spans="1:17">
      <c r="A22" s="3" t="s">
        <v>108</v>
      </c>
      <c r="B22" s="4" t="s">
        <v>28</v>
      </c>
      <c r="C22" s="4" t="s">
        <v>28</v>
      </c>
      <c r="D22" s="4" t="s">
        <v>28</v>
      </c>
      <c r="E22" s="4" t="s">
        <v>28</v>
      </c>
      <c r="F22" s="4" t="s">
        <v>28</v>
      </c>
      <c r="G22" s="4" t="s">
        <v>28</v>
      </c>
      <c r="H22" s="4" t="s">
        <v>28</v>
      </c>
      <c r="I22" s="4" t="s">
        <v>28</v>
      </c>
      <c r="J22" s="4" t="s">
        <v>28</v>
      </c>
      <c r="K22" s="4" t="s">
        <v>28</v>
      </c>
      <c r="L22" s="4" t="s">
        <v>28</v>
      </c>
      <c r="M22" s="4" t="s">
        <v>28</v>
      </c>
      <c r="N22" s="4" t="s">
        <v>28</v>
      </c>
      <c r="O22" s="4" t="s">
        <v>28</v>
      </c>
      <c r="P22" s="4" t="s">
        <v>109</v>
      </c>
      <c r="Q22" s="3"/>
    </row>
    <row r="23" spans="1:17">
      <c r="A23" s="3" t="s">
        <v>110</v>
      </c>
      <c r="B23" s="4" t="s">
        <v>28</v>
      </c>
      <c r="C23" s="4" t="s">
        <v>28</v>
      </c>
      <c r="D23" s="4" t="s">
        <v>28</v>
      </c>
      <c r="E23" s="4" t="s">
        <v>28</v>
      </c>
      <c r="F23" s="4" t="s">
        <v>28</v>
      </c>
      <c r="G23" s="4" t="s">
        <v>28</v>
      </c>
      <c r="H23" s="4" t="s">
        <v>28</v>
      </c>
      <c r="I23" s="4" t="s">
        <v>28</v>
      </c>
      <c r="J23" s="4" t="s">
        <v>28</v>
      </c>
      <c r="K23" s="4" t="s">
        <v>28</v>
      </c>
      <c r="L23" s="4" t="s">
        <v>28</v>
      </c>
      <c r="M23" s="4" t="s">
        <v>28</v>
      </c>
      <c r="N23" s="4" t="s">
        <v>28</v>
      </c>
      <c r="O23" s="4" t="s">
        <v>28</v>
      </c>
      <c r="P23" s="4" t="s">
        <v>111</v>
      </c>
      <c r="Q23" s="3"/>
    </row>
    <row r="24" spans="1:17">
      <c r="A24" s="3" t="s">
        <v>112</v>
      </c>
      <c r="B24" s="4" t="s">
        <v>28</v>
      </c>
      <c r="C24" s="4" t="s">
        <v>28</v>
      </c>
      <c r="D24" s="4" t="s">
        <v>28</v>
      </c>
      <c r="E24" s="4" t="s">
        <v>28</v>
      </c>
      <c r="F24" s="4" t="s">
        <v>28</v>
      </c>
      <c r="G24" s="4" t="s">
        <v>28</v>
      </c>
      <c r="H24" s="4" t="s">
        <v>28</v>
      </c>
      <c r="I24" s="4" t="s">
        <v>28</v>
      </c>
      <c r="J24" s="4" t="s">
        <v>28</v>
      </c>
      <c r="K24" s="4" t="s">
        <v>28</v>
      </c>
      <c r="L24" s="4" t="s">
        <v>28</v>
      </c>
      <c r="M24" s="4" t="s">
        <v>28</v>
      </c>
      <c r="N24" s="4" t="s">
        <v>28</v>
      </c>
      <c r="O24" s="4" t="s">
        <v>28</v>
      </c>
      <c r="P24" s="4" t="s">
        <v>113</v>
      </c>
      <c r="Q24" s="3"/>
    </row>
    <row r="25" spans="1:17">
      <c r="A25" s="3" t="s">
        <v>112</v>
      </c>
      <c r="B25" s="4" t="s">
        <v>114</v>
      </c>
      <c r="C25" s="4" t="s">
        <v>115</v>
      </c>
      <c r="D25" s="4" t="s">
        <v>116</v>
      </c>
      <c r="E25" s="4" t="s">
        <v>117</v>
      </c>
      <c r="F25" s="4" t="s">
        <v>118</v>
      </c>
      <c r="G25" s="4" t="s">
        <v>119</v>
      </c>
      <c r="H25" s="4" t="s">
        <v>120</v>
      </c>
      <c r="I25" s="4" t="s">
        <v>121</v>
      </c>
      <c r="J25" s="4" t="s">
        <v>122</v>
      </c>
      <c r="K25" s="4" t="s">
        <v>123</v>
      </c>
      <c r="L25" s="4" t="s">
        <v>124</v>
      </c>
      <c r="M25" s="4" t="s">
        <v>125</v>
      </c>
      <c r="N25" s="4" t="s">
        <v>126</v>
      </c>
      <c r="O25" s="4" t="s">
        <v>127</v>
      </c>
      <c r="P25" s="4" t="s">
        <v>28</v>
      </c>
      <c r="Q25" s="3"/>
    </row>
    <row r="26" spans="1:17">
      <c r="A26" s="3" t="s">
        <v>128</v>
      </c>
      <c r="B26" s="4" t="s">
        <v>129</v>
      </c>
      <c r="C26" s="4" t="s">
        <v>130</v>
      </c>
      <c r="D26" s="4" t="s">
        <v>131</v>
      </c>
      <c r="E26" s="4" t="s">
        <v>132</v>
      </c>
      <c r="F26" s="4" t="s">
        <v>133</v>
      </c>
      <c r="G26" s="4" t="s">
        <v>134</v>
      </c>
      <c r="H26" s="4" t="s">
        <v>135</v>
      </c>
      <c r="I26" s="4" t="s">
        <v>136</v>
      </c>
      <c r="J26" s="4" t="s">
        <v>137</v>
      </c>
      <c r="K26" s="4" t="s">
        <v>138</v>
      </c>
      <c r="L26" s="4" t="s">
        <v>139</v>
      </c>
      <c r="M26" s="4" t="s">
        <v>140</v>
      </c>
      <c r="N26" s="4" t="s">
        <v>141</v>
      </c>
      <c r="O26" s="4" t="s">
        <v>142</v>
      </c>
      <c r="P26" s="4" t="s">
        <v>143</v>
      </c>
      <c r="Q26" s="3"/>
    </row>
    <row r="27" spans="1:17">
      <c r="A27" s="3" t="s">
        <v>144</v>
      </c>
      <c r="B27" s="4" t="s">
        <v>145</v>
      </c>
      <c r="C27" s="4" t="s">
        <v>146</v>
      </c>
      <c r="D27" s="4" t="s">
        <v>147</v>
      </c>
      <c r="E27" s="4" t="s">
        <v>148</v>
      </c>
      <c r="F27" s="4" t="s">
        <v>149</v>
      </c>
      <c r="G27" s="4" t="s">
        <v>150</v>
      </c>
      <c r="H27" s="4" t="s">
        <v>151</v>
      </c>
      <c r="I27" s="4" t="s">
        <v>152</v>
      </c>
      <c r="J27" s="4" t="s">
        <v>153</v>
      </c>
      <c r="K27" s="4" t="s">
        <v>154</v>
      </c>
      <c r="L27" s="4" t="s">
        <v>155</v>
      </c>
      <c r="M27" s="4" t="s">
        <v>156</v>
      </c>
      <c r="N27" s="4" t="s">
        <v>157</v>
      </c>
      <c r="O27" s="4" t="s">
        <v>158</v>
      </c>
      <c r="P27" s="4" t="s">
        <v>159</v>
      </c>
      <c r="Q27" s="3"/>
    </row>
    <row r="28" spans="1:17">
      <c r="A28" s="3" t="s">
        <v>160</v>
      </c>
      <c r="B28" s="4" t="s">
        <v>161</v>
      </c>
      <c r="C28" s="4" t="s">
        <v>162</v>
      </c>
      <c r="D28" s="4" t="s">
        <v>163</v>
      </c>
      <c r="E28" s="4" t="s">
        <v>164</v>
      </c>
      <c r="F28" s="4" t="s">
        <v>165</v>
      </c>
      <c r="G28" s="4" t="s">
        <v>166</v>
      </c>
      <c r="H28" s="4" t="s">
        <v>167</v>
      </c>
      <c r="I28" s="4" t="s">
        <v>168</v>
      </c>
      <c r="J28" s="4" t="s">
        <v>169</v>
      </c>
      <c r="K28" s="4" t="s">
        <v>170</v>
      </c>
      <c r="L28" s="4" t="s">
        <v>171</v>
      </c>
      <c r="M28" s="4" t="s">
        <v>172</v>
      </c>
      <c r="N28" s="4" t="s">
        <v>173</v>
      </c>
      <c r="O28" s="4" t="s">
        <v>174</v>
      </c>
      <c r="P28" s="4" t="s">
        <v>175</v>
      </c>
      <c r="Q28" s="3"/>
    </row>
    <row r="29" spans="1:17">
      <c r="A29" s="3" t="s">
        <v>176</v>
      </c>
      <c r="B29" s="4" t="s">
        <v>177</v>
      </c>
      <c r="C29" s="4" t="s">
        <v>178</v>
      </c>
      <c r="D29" s="4" t="s">
        <v>179</v>
      </c>
      <c r="E29" s="4" t="s">
        <v>180</v>
      </c>
      <c r="F29" s="4" t="s">
        <v>181</v>
      </c>
      <c r="G29" s="4" t="s">
        <v>182</v>
      </c>
      <c r="H29" s="4" t="s">
        <v>183</v>
      </c>
      <c r="I29" s="4" t="s">
        <v>184</v>
      </c>
      <c r="J29" s="4" t="s">
        <v>185</v>
      </c>
      <c r="K29" s="4" t="s">
        <v>186</v>
      </c>
      <c r="L29" s="4" t="s">
        <v>187</v>
      </c>
      <c r="M29" s="4" t="s">
        <v>188</v>
      </c>
      <c r="N29" s="4" t="s">
        <v>189</v>
      </c>
      <c r="O29" s="4" t="s">
        <v>190</v>
      </c>
      <c r="P29" s="4" t="s">
        <v>191</v>
      </c>
      <c r="Q29" s="3"/>
    </row>
    <row r="30" spans="1:17">
      <c r="A30" s="3" t="s">
        <v>192</v>
      </c>
      <c r="B30" s="4" t="s">
        <v>193</v>
      </c>
      <c r="C30" s="4" t="s">
        <v>194</v>
      </c>
      <c r="D30" s="4" t="s">
        <v>195</v>
      </c>
      <c r="E30" s="4" t="s">
        <v>196</v>
      </c>
      <c r="F30" s="4" t="s">
        <v>197</v>
      </c>
      <c r="G30" s="4" t="s">
        <v>198</v>
      </c>
      <c r="H30" s="4" t="s">
        <v>199</v>
      </c>
      <c r="I30" s="4" t="s">
        <v>200</v>
      </c>
      <c r="J30" s="4" t="s">
        <v>201</v>
      </c>
      <c r="K30" s="4" t="s">
        <v>202</v>
      </c>
      <c r="L30" s="4" t="s">
        <v>203</v>
      </c>
      <c r="M30" s="4" t="s">
        <v>204</v>
      </c>
      <c r="N30" s="4" t="s">
        <v>205</v>
      </c>
      <c r="O30" s="4" t="s">
        <v>206</v>
      </c>
      <c r="P30" s="4" t="s">
        <v>207</v>
      </c>
      <c r="Q30" s="3"/>
    </row>
    <row r="31" spans="1:17">
      <c r="A31" s="3" t="s">
        <v>208</v>
      </c>
      <c r="B31" s="4" t="s">
        <v>209</v>
      </c>
      <c r="C31" s="4" t="s">
        <v>210</v>
      </c>
      <c r="D31" s="4" t="s">
        <v>211</v>
      </c>
      <c r="E31" s="4" t="s">
        <v>212</v>
      </c>
      <c r="F31" s="4" t="s">
        <v>213</v>
      </c>
      <c r="G31" s="4" t="s">
        <v>214</v>
      </c>
      <c r="H31" s="4" t="s">
        <v>215</v>
      </c>
      <c r="I31" s="4" t="s">
        <v>216</v>
      </c>
      <c r="J31" s="4" t="s">
        <v>217</v>
      </c>
      <c r="K31" s="4" t="s">
        <v>218</v>
      </c>
      <c r="L31" s="4" t="s">
        <v>219</v>
      </c>
      <c r="M31" s="4" t="s">
        <v>220</v>
      </c>
      <c r="N31" s="4" t="s">
        <v>221</v>
      </c>
      <c r="O31" s="4" t="s">
        <v>222</v>
      </c>
      <c r="P31" s="4" t="s">
        <v>223</v>
      </c>
      <c r="Q31" s="3"/>
    </row>
    <row r="32" spans="1:17">
      <c r="A32" s="3" t="s">
        <v>224</v>
      </c>
      <c r="B32" s="4" t="s">
        <v>225</v>
      </c>
      <c r="C32" s="4" t="s">
        <v>226</v>
      </c>
      <c r="D32" s="4" t="s">
        <v>114</v>
      </c>
      <c r="E32" s="4" t="s">
        <v>227</v>
      </c>
      <c r="F32" s="4" t="s">
        <v>228</v>
      </c>
      <c r="G32" s="4" t="s">
        <v>229</v>
      </c>
      <c r="H32" s="4" t="s">
        <v>230</v>
      </c>
      <c r="I32" s="4" t="s">
        <v>231</v>
      </c>
      <c r="J32" s="4" t="s">
        <v>53</v>
      </c>
      <c r="K32" s="4" t="s">
        <v>232</v>
      </c>
      <c r="L32" s="4" t="s">
        <v>233</v>
      </c>
      <c r="M32" s="4" t="s">
        <v>234</v>
      </c>
      <c r="N32" s="4" t="s">
        <v>235</v>
      </c>
      <c r="O32" s="4" t="s">
        <v>236</v>
      </c>
      <c r="P32" s="4" t="s">
        <v>237</v>
      </c>
      <c r="Q32" s="3"/>
    </row>
    <row r="33" spans="1:17">
      <c r="A33" s="3" t="s">
        <v>238</v>
      </c>
      <c r="B33" s="4" t="s">
        <v>239</v>
      </c>
      <c r="C33" s="4" t="s">
        <v>240</v>
      </c>
      <c r="D33" s="4" t="s">
        <v>241</v>
      </c>
      <c r="E33" s="4" t="s">
        <v>242</v>
      </c>
      <c r="F33" s="4" t="s">
        <v>243</v>
      </c>
      <c r="G33" s="4" t="s">
        <v>244</v>
      </c>
      <c r="H33" s="4" t="s">
        <v>245</v>
      </c>
      <c r="I33" s="4" t="s">
        <v>246</v>
      </c>
      <c r="J33" s="4" t="s">
        <v>247</v>
      </c>
      <c r="K33" s="4" t="s">
        <v>248</v>
      </c>
      <c r="L33" s="4" t="s">
        <v>249</v>
      </c>
      <c r="M33" s="4" t="s">
        <v>250</v>
      </c>
      <c r="N33" s="4" t="s">
        <v>251</v>
      </c>
      <c r="O33" s="4" t="s">
        <v>252</v>
      </c>
      <c r="P33" s="4" t="s">
        <v>253</v>
      </c>
      <c r="Q33" s="3"/>
    </row>
    <row r="34" spans="1:17">
      <c r="A34" s="3" t="s">
        <v>254</v>
      </c>
      <c r="B34" s="4" t="s">
        <v>255</v>
      </c>
      <c r="C34" s="4" t="s">
        <v>256</v>
      </c>
      <c r="D34" s="4" t="s">
        <v>257</v>
      </c>
      <c r="E34" s="4" t="s">
        <v>258</v>
      </c>
      <c r="F34" s="4" t="s">
        <v>259</v>
      </c>
      <c r="G34" s="4" t="s">
        <v>260</v>
      </c>
      <c r="H34" s="4" t="s">
        <v>261</v>
      </c>
      <c r="I34" s="4" t="s">
        <v>262</v>
      </c>
      <c r="J34" s="4" t="s">
        <v>263</v>
      </c>
      <c r="K34" s="4" t="s">
        <v>264</v>
      </c>
      <c r="L34" s="4" t="s">
        <v>265</v>
      </c>
      <c r="M34" s="4" t="s">
        <v>266</v>
      </c>
      <c r="N34" s="4" t="s">
        <v>267</v>
      </c>
      <c r="O34" s="4" t="s">
        <v>268</v>
      </c>
      <c r="P34" s="4" t="s">
        <v>269</v>
      </c>
      <c r="Q34" s="3"/>
    </row>
    <row r="35" spans="1:17">
      <c r="A35" s="3" t="s">
        <v>270</v>
      </c>
      <c r="B35" s="4" t="s">
        <v>271</v>
      </c>
      <c r="C35" s="4" t="s">
        <v>272</v>
      </c>
      <c r="D35" s="4" t="s">
        <v>273</v>
      </c>
      <c r="E35" s="4" t="s">
        <v>274</v>
      </c>
      <c r="F35" s="4" t="s">
        <v>275</v>
      </c>
      <c r="G35" s="4" t="s">
        <v>276</v>
      </c>
      <c r="H35" s="4" t="s">
        <v>277</v>
      </c>
      <c r="I35" s="4" t="s">
        <v>278</v>
      </c>
      <c r="J35" s="4" t="s">
        <v>279</v>
      </c>
      <c r="K35" s="4" t="s">
        <v>280</v>
      </c>
      <c r="L35" s="4" t="s">
        <v>281</v>
      </c>
      <c r="M35" s="4" t="s">
        <v>282</v>
      </c>
      <c r="N35" s="4" t="s">
        <v>283</v>
      </c>
      <c r="O35" s="4" t="s">
        <v>284</v>
      </c>
      <c r="P35" s="4" t="s">
        <v>285</v>
      </c>
      <c r="Q35" s="3"/>
    </row>
    <row r="36" spans="1:17">
      <c r="A36" s="3" t="s">
        <v>286</v>
      </c>
      <c r="B36" s="4" t="s">
        <v>28</v>
      </c>
      <c r="C36" s="4" t="s">
        <v>28</v>
      </c>
      <c r="D36" s="4" t="s">
        <v>28</v>
      </c>
      <c r="E36" s="4" t="s">
        <v>28</v>
      </c>
      <c r="F36" s="4" t="s">
        <v>28</v>
      </c>
      <c r="G36" s="4" t="s">
        <v>28</v>
      </c>
      <c r="H36" s="4" t="s">
        <v>28</v>
      </c>
      <c r="I36" s="4" t="s">
        <v>28</v>
      </c>
      <c r="J36" s="4" t="s">
        <v>28</v>
      </c>
      <c r="K36" s="4" t="s">
        <v>28</v>
      </c>
      <c r="L36" s="4" t="s">
        <v>28</v>
      </c>
      <c r="M36" s="4" t="s">
        <v>287</v>
      </c>
      <c r="N36" s="4" t="s">
        <v>288</v>
      </c>
      <c r="O36" s="4" t="s">
        <v>289</v>
      </c>
      <c r="P36" s="4" t="s">
        <v>28</v>
      </c>
      <c r="Q36" s="3"/>
    </row>
    <row r="37" spans="1:17">
      <c r="A37" s="3" t="s">
        <v>290</v>
      </c>
      <c r="B37" s="4" t="s">
        <v>28</v>
      </c>
      <c r="C37" s="4" t="s">
        <v>28</v>
      </c>
      <c r="D37" s="4" t="s">
        <v>28</v>
      </c>
      <c r="E37" s="4" t="s">
        <v>28</v>
      </c>
      <c r="F37" s="4" t="s">
        <v>28</v>
      </c>
      <c r="G37" s="4" t="s">
        <v>28</v>
      </c>
      <c r="H37" s="4" t="s">
        <v>28</v>
      </c>
      <c r="I37" s="4" t="s">
        <v>28</v>
      </c>
      <c r="J37" s="4" t="s">
        <v>28</v>
      </c>
      <c r="K37" s="4" t="s">
        <v>28</v>
      </c>
      <c r="L37" s="4" t="s">
        <v>28</v>
      </c>
      <c r="M37" s="4" t="s">
        <v>291</v>
      </c>
      <c r="N37" s="4" t="s">
        <v>292</v>
      </c>
      <c r="O37" s="4" t="s">
        <v>293</v>
      </c>
      <c r="P37" s="4" t="s">
        <v>28</v>
      </c>
      <c r="Q37" s="3"/>
    </row>
    <row r="38" spans="1:17">
      <c r="A38" s="3" t="s">
        <v>294</v>
      </c>
      <c r="B38" s="4" t="s">
        <v>295</v>
      </c>
      <c r="C38" s="4" t="s">
        <v>296</v>
      </c>
      <c r="D38" s="4" t="s">
        <v>297</v>
      </c>
      <c r="E38" s="4" t="s">
        <v>298</v>
      </c>
      <c r="F38" s="4" t="s">
        <v>299</v>
      </c>
      <c r="G38" s="4" t="s">
        <v>300</v>
      </c>
      <c r="H38" s="4" t="s">
        <v>301</v>
      </c>
      <c r="I38" s="4" t="s">
        <v>301</v>
      </c>
      <c r="J38" s="4" t="s">
        <v>302</v>
      </c>
      <c r="K38" s="4" t="s">
        <v>303</v>
      </c>
      <c r="L38" s="4" t="s">
        <v>304</v>
      </c>
      <c r="M38" s="4" t="s">
        <v>305</v>
      </c>
      <c r="N38" s="4" t="s">
        <v>306</v>
      </c>
      <c r="O38" s="4" t="s">
        <v>307</v>
      </c>
      <c r="P38" s="4" t="s">
        <v>308</v>
      </c>
      <c r="Q38" s="3"/>
    </row>
    <row r="39" spans="1:17">
      <c r="A39" s="3" t="s">
        <v>309</v>
      </c>
      <c r="B39" s="4" t="s">
        <v>28</v>
      </c>
      <c r="C39" s="4" t="s">
        <v>28</v>
      </c>
      <c r="D39" s="4" t="s">
        <v>28</v>
      </c>
      <c r="E39" s="4" t="s">
        <v>28</v>
      </c>
      <c r="F39" s="4" t="s">
        <v>28</v>
      </c>
      <c r="G39" s="4" t="s">
        <v>28</v>
      </c>
      <c r="H39" s="4" t="s">
        <v>28</v>
      </c>
      <c r="I39" s="4" t="s">
        <v>28</v>
      </c>
      <c r="J39" s="4" t="s">
        <v>28</v>
      </c>
      <c r="K39" s="4" t="s">
        <v>28</v>
      </c>
      <c r="L39" s="4" t="s">
        <v>28</v>
      </c>
      <c r="M39" s="4" t="s">
        <v>28</v>
      </c>
      <c r="N39" s="4" t="s">
        <v>28</v>
      </c>
      <c r="O39" s="4" t="s">
        <v>28</v>
      </c>
      <c r="P39" s="4" t="s">
        <v>310</v>
      </c>
      <c r="Q39" s="3"/>
    </row>
    <row r="40" spans="1:17">
      <c r="A40" s="3" t="s">
        <v>311</v>
      </c>
      <c r="B40" s="4" t="s">
        <v>28</v>
      </c>
      <c r="C40" s="4" t="s">
        <v>28</v>
      </c>
      <c r="D40" s="4" t="s">
        <v>28</v>
      </c>
      <c r="E40" s="4" t="s">
        <v>28</v>
      </c>
      <c r="F40" s="4" t="s">
        <v>28</v>
      </c>
      <c r="G40" s="4" t="s">
        <v>28</v>
      </c>
      <c r="H40" s="4" t="s">
        <v>28</v>
      </c>
      <c r="I40" s="4" t="s">
        <v>28</v>
      </c>
      <c r="J40" s="4" t="s">
        <v>28</v>
      </c>
      <c r="K40" s="4" t="s">
        <v>28</v>
      </c>
      <c r="L40" s="4" t="s">
        <v>28</v>
      </c>
      <c r="M40" s="4" t="s">
        <v>28</v>
      </c>
      <c r="N40" s="4" t="s">
        <v>28</v>
      </c>
      <c r="O40" s="4" t="s">
        <v>28</v>
      </c>
      <c r="P40" s="4" t="s">
        <v>312</v>
      </c>
      <c r="Q40" s="3"/>
    </row>
    <row r="41" spans="1:17">
      <c r="A41" s="3" t="s">
        <v>313</v>
      </c>
      <c r="B41" s="4" t="s">
        <v>28</v>
      </c>
      <c r="C41" s="4" t="s">
        <v>28</v>
      </c>
      <c r="D41" s="4" t="s">
        <v>28</v>
      </c>
      <c r="E41" s="4" t="s">
        <v>28</v>
      </c>
      <c r="F41" s="4" t="s">
        <v>28</v>
      </c>
      <c r="G41" s="4" t="s">
        <v>28</v>
      </c>
      <c r="H41" s="4" t="s">
        <v>28</v>
      </c>
      <c r="I41" s="4" t="s">
        <v>28</v>
      </c>
      <c r="J41" s="4" t="s">
        <v>28</v>
      </c>
      <c r="K41" s="4" t="s">
        <v>28</v>
      </c>
      <c r="L41" s="4" t="s">
        <v>28</v>
      </c>
      <c r="M41" s="4" t="s">
        <v>28</v>
      </c>
      <c r="N41" s="4" t="s">
        <v>28</v>
      </c>
      <c r="O41" s="4" t="s">
        <v>28</v>
      </c>
      <c r="P41" s="4" t="s">
        <v>314</v>
      </c>
      <c r="Q41" s="3"/>
    </row>
    <row r="42" spans="1:17">
      <c r="A42" s="3" t="s">
        <v>315</v>
      </c>
      <c r="B42" s="4" t="s">
        <v>28</v>
      </c>
      <c r="C42" s="4" t="s">
        <v>28</v>
      </c>
      <c r="D42" s="4" t="s">
        <v>28</v>
      </c>
      <c r="E42" s="4" t="s">
        <v>28</v>
      </c>
      <c r="F42" s="4" t="s">
        <v>28</v>
      </c>
      <c r="G42" s="4" t="s">
        <v>28</v>
      </c>
      <c r="H42" s="4" t="s">
        <v>28</v>
      </c>
      <c r="I42" s="4" t="s">
        <v>28</v>
      </c>
      <c r="J42" s="4" t="s">
        <v>28</v>
      </c>
      <c r="K42" s="4" t="s">
        <v>28</v>
      </c>
      <c r="L42" s="4" t="s">
        <v>28</v>
      </c>
      <c r="M42" s="4" t="s">
        <v>28</v>
      </c>
      <c r="N42" s="4" t="s">
        <v>28</v>
      </c>
      <c r="O42" s="4" t="s">
        <v>28</v>
      </c>
      <c r="P42" s="4" t="s">
        <v>316</v>
      </c>
      <c r="Q42" s="3"/>
    </row>
    <row r="43" spans="1:17">
      <c r="A43" s="3" t="s">
        <v>317</v>
      </c>
      <c r="B43" s="4" t="s">
        <v>28</v>
      </c>
      <c r="C43" s="4" t="s">
        <v>28</v>
      </c>
      <c r="D43" s="4" t="s">
        <v>28</v>
      </c>
      <c r="E43" s="4" t="s">
        <v>28</v>
      </c>
      <c r="F43" s="4" t="s">
        <v>28</v>
      </c>
      <c r="G43" s="4" t="s">
        <v>28</v>
      </c>
      <c r="H43" s="4" t="s">
        <v>28</v>
      </c>
      <c r="I43" s="4" t="s">
        <v>28</v>
      </c>
      <c r="J43" s="4" t="s">
        <v>28</v>
      </c>
      <c r="K43" s="4" t="s">
        <v>71</v>
      </c>
      <c r="L43" s="4" t="s">
        <v>318</v>
      </c>
      <c r="M43" s="4" t="s">
        <v>28</v>
      </c>
      <c r="N43" s="4" t="s">
        <v>28</v>
      </c>
      <c r="O43" s="4" t="s">
        <v>28</v>
      </c>
      <c r="P43" s="4" t="s">
        <v>28</v>
      </c>
      <c r="Q43" s="3"/>
    </row>
    <row r="44" spans="1:17">
      <c r="A44" s="3" t="s">
        <v>319</v>
      </c>
      <c r="B44" s="4" t="s">
        <v>320</v>
      </c>
      <c r="C44" s="4" t="s">
        <v>321</v>
      </c>
      <c r="D44" s="4" t="s">
        <v>322</v>
      </c>
      <c r="E44" s="4" t="s">
        <v>323</v>
      </c>
      <c r="F44" s="4" t="s">
        <v>324</v>
      </c>
      <c r="G44" s="4" t="s">
        <v>124</v>
      </c>
      <c r="H44" s="4" t="s">
        <v>325</v>
      </c>
      <c r="I44" s="4" t="s">
        <v>326</v>
      </c>
      <c r="J44" s="4" t="s">
        <v>327</v>
      </c>
      <c r="K44" s="4" t="s">
        <v>328</v>
      </c>
      <c r="L44" s="4" t="s">
        <v>329</v>
      </c>
      <c r="M44" s="4" t="s">
        <v>96</v>
      </c>
      <c r="N44" s="4" t="s">
        <v>330</v>
      </c>
      <c r="O44" s="4" t="s">
        <v>331</v>
      </c>
      <c r="P44" s="4" t="s">
        <v>28</v>
      </c>
      <c r="Q44" s="3"/>
    </row>
    <row r="45" spans="1:17">
      <c r="A45" s="3" t="s">
        <v>332</v>
      </c>
      <c r="B45" s="4" t="s">
        <v>333</v>
      </c>
      <c r="C45" s="4" t="s">
        <v>334</v>
      </c>
      <c r="D45" s="4" t="s">
        <v>335</v>
      </c>
      <c r="E45" s="4" t="s">
        <v>336</v>
      </c>
      <c r="F45" s="4" t="s">
        <v>337</v>
      </c>
      <c r="G45" s="4" t="s">
        <v>338</v>
      </c>
      <c r="H45" s="4" t="s">
        <v>339</v>
      </c>
      <c r="I45" s="4" t="s">
        <v>340</v>
      </c>
      <c r="J45" s="4" t="s">
        <v>341</v>
      </c>
      <c r="K45" s="4" t="s">
        <v>342</v>
      </c>
      <c r="L45" s="4" t="s">
        <v>343</v>
      </c>
      <c r="M45" s="4" t="s">
        <v>344</v>
      </c>
      <c r="N45" s="4" t="s">
        <v>345</v>
      </c>
      <c r="O45" s="4" t="s">
        <v>346</v>
      </c>
      <c r="P45" s="4" t="s">
        <v>347</v>
      </c>
      <c r="Q45" s="3"/>
    </row>
    <row r="46" spans="1:17">
      <c r="A46" s="3" t="s">
        <v>348</v>
      </c>
      <c r="B46" s="4" t="s">
        <v>349</v>
      </c>
      <c r="C46" s="4" t="s">
        <v>350</v>
      </c>
      <c r="D46" s="4" t="s">
        <v>226</v>
      </c>
      <c r="E46" s="4" t="s">
        <v>351</v>
      </c>
      <c r="F46" s="4" t="s">
        <v>352</v>
      </c>
      <c r="G46" s="4" t="s">
        <v>353</v>
      </c>
      <c r="H46" s="4" t="s">
        <v>354</v>
      </c>
      <c r="I46" s="4" t="s">
        <v>355</v>
      </c>
      <c r="J46" s="4" t="s">
        <v>356</v>
      </c>
      <c r="K46" s="4" t="s">
        <v>357</v>
      </c>
      <c r="L46" s="4" t="s">
        <v>358</v>
      </c>
      <c r="M46" s="4" t="s">
        <v>359</v>
      </c>
      <c r="N46" s="4" t="s">
        <v>360</v>
      </c>
      <c r="O46" s="4" t="s">
        <v>361</v>
      </c>
      <c r="P46" s="4" t="s">
        <v>362</v>
      </c>
      <c r="Q46" s="3"/>
    </row>
    <row r="47" spans="1:17">
      <c r="A47" s="3" t="s">
        <v>363</v>
      </c>
      <c r="B47" s="4" t="s">
        <v>28</v>
      </c>
      <c r="C47" s="4" t="s">
        <v>28</v>
      </c>
      <c r="D47" s="4" t="s">
        <v>28</v>
      </c>
      <c r="E47" s="4" t="s">
        <v>28</v>
      </c>
      <c r="F47" s="4" t="s">
        <v>28</v>
      </c>
      <c r="G47" s="4" t="s">
        <v>28</v>
      </c>
      <c r="H47" s="4" t="s">
        <v>28</v>
      </c>
      <c r="I47" s="4" t="s">
        <v>28</v>
      </c>
      <c r="J47" s="4" t="s">
        <v>28</v>
      </c>
      <c r="K47" s="4" t="s">
        <v>28</v>
      </c>
      <c r="L47" s="4" t="s">
        <v>28</v>
      </c>
      <c r="M47" s="4" t="s">
        <v>28</v>
      </c>
      <c r="N47" s="4" t="s">
        <v>28</v>
      </c>
      <c r="O47" s="4" t="s">
        <v>28</v>
      </c>
      <c r="P47" s="4" t="s">
        <v>364</v>
      </c>
      <c r="Q47" s="3"/>
    </row>
    <row r="48" spans="1:17">
      <c r="A48" s="3" t="s">
        <v>365</v>
      </c>
      <c r="B48" s="4" t="s">
        <v>366</v>
      </c>
      <c r="C48" s="4" t="s">
        <v>367</v>
      </c>
      <c r="D48" s="4" t="s">
        <v>368</v>
      </c>
      <c r="E48" s="4" t="s">
        <v>369</v>
      </c>
      <c r="F48" s="4" t="s">
        <v>370</v>
      </c>
      <c r="G48" s="4" t="s">
        <v>28</v>
      </c>
      <c r="H48" s="4" t="s">
        <v>28</v>
      </c>
      <c r="I48" s="4" t="s">
        <v>28</v>
      </c>
      <c r="J48" s="4" t="s">
        <v>28</v>
      </c>
      <c r="K48" s="4" t="s">
        <v>28</v>
      </c>
      <c r="L48" s="4" t="s">
        <v>28</v>
      </c>
      <c r="M48" s="4" t="s">
        <v>28</v>
      </c>
      <c r="N48" s="4" t="s">
        <v>28</v>
      </c>
      <c r="O48" s="4" t="s">
        <v>28</v>
      </c>
      <c r="P48" s="4" t="s">
        <v>28</v>
      </c>
      <c r="Q48" s="3"/>
    </row>
    <row r="49" spans="1:17">
      <c r="A49" s="3" t="s">
        <v>371</v>
      </c>
      <c r="B49" s="4" t="s">
        <v>28</v>
      </c>
      <c r="C49" s="4" t="s">
        <v>28</v>
      </c>
      <c r="D49" s="4" t="s">
        <v>28</v>
      </c>
      <c r="E49" s="4" t="s">
        <v>28</v>
      </c>
      <c r="F49" s="4" t="s">
        <v>28</v>
      </c>
      <c r="G49" s="4" t="s">
        <v>372</v>
      </c>
      <c r="H49" s="4" t="s">
        <v>201</v>
      </c>
      <c r="I49" s="4" t="s">
        <v>373</v>
      </c>
      <c r="J49" s="4" t="s">
        <v>374</v>
      </c>
      <c r="K49" s="4" t="s">
        <v>375</v>
      </c>
      <c r="L49" s="4" t="s">
        <v>376</v>
      </c>
      <c r="M49" s="4" t="s">
        <v>377</v>
      </c>
      <c r="N49" s="4" t="s">
        <v>378</v>
      </c>
      <c r="O49" s="4" t="s">
        <v>379</v>
      </c>
      <c r="P49" s="4" t="s">
        <v>380</v>
      </c>
      <c r="Q49" s="3"/>
    </row>
    <row r="50" spans="1:17">
      <c r="A50" s="3" t="s">
        <v>381</v>
      </c>
      <c r="B50" s="4" t="s">
        <v>382</v>
      </c>
      <c r="C50" s="4" t="s">
        <v>383</v>
      </c>
      <c r="D50" s="4" t="s">
        <v>384</v>
      </c>
      <c r="E50" s="4" t="s">
        <v>46</v>
      </c>
      <c r="F50" s="4" t="s">
        <v>385</v>
      </c>
      <c r="G50" s="4" t="s">
        <v>386</v>
      </c>
      <c r="H50" s="4" t="s">
        <v>387</v>
      </c>
      <c r="I50" s="4" t="s">
        <v>388</v>
      </c>
      <c r="J50" s="4" t="s">
        <v>389</v>
      </c>
      <c r="K50" s="4" t="s">
        <v>390</v>
      </c>
      <c r="L50" s="4" t="s">
        <v>229</v>
      </c>
      <c r="M50" s="4" t="s">
        <v>320</v>
      </c>
      <c r="N50" s="4" t="s">
        <v>92</v>
      </c>
      <c r="O50" s="4" t="s">
        <v>391</v>
      </c>
      <c r="P50" s="4" t="s">
        <v>392</v>
      </c>
      <c r="Q50" s="3"/>
    </row>
    <row r="51" spans="1:17">
      <c r="A51" s="3" t="s">
        <v>393</v>
      </c>
      <c r="B51" s="4" t="s">
        <v>394</v>
      </c>
      <c r="C51" s="4" t="s">
        <v>395</v>
      </c>
      <c r="D51" s="4" t="s">
        <v>396</v>
      </c>
      <c r="E51" s="4" t="s">
        <v>397</v>
      </c>
      <c r="F51" s="4" t="s">
        <v>398</v>
      </c>
      <c r="G51" s="4" t="s">
        <v>399</v>
      </c>
      <c r="H51" s="4" t="s">
        <v>400</v>
      </c>
      <c r="I51" s="4" t="s">
        <v>401</v>
      </c>
      <c r="J51" s="4" t="s">
        <v>402</v>
      </c>
      <c r="K51" s="4" t="s">
        <v>403</v>
      </c>
      <c r="L51" s="4" t="s">
        <v>28</v>
      </c>
      <c r="M51" s="4" t="s">
        <v>28</v>
      </c>
      <c r="N51" s="4" t="s">
        <v>28</v>
      </c>
      <c r="O51" s="4" t="s">
        <v>28</v>
      </c>
      <c r="P51" s="4" t="s">
        <v>28</v>
      </c>
      <c r="Q51" s="3"/>
    </row>
    <row r="52" spans="1:17">
      <c r="A52" s="3" t="s">
        <v>404</v>
      </c>
      <c r="B52" s="4" t="s">
        <v>28</v>
      </c>
      <c r="C52" s="4" t="s">
        <v>28</v>
      </c>
      <c r="D52" s="4" t="s">
        <v>28</v>
      </c>
      <c r="E52" s="4" t="s">
        <v>28</v>
      </c>
      <c r="F52" s="4" t="s">
        <v>28</v>
      </c>
      <c r="G52" s="4" t="s">
        <v>28</v>
      </c>
      <c r="H52" s="4" t="s">
        <v>28</v>
      </c>
      <c r="I52" s="4" t="s">
        <v>28</v>
      </c>
      <c r="J52" s="4" t="s">
        <v>28</v>
      </c>
      <c r="K52" s="4" t="s">
        <v>28</v>
      </c>
      <c r="L52" s="4" t="s">
        <v>28</v>
      </c>
      <c r="M52" s="4" t="s">
        <v>28</v>
      </c>
      <c r="N52" s="4" t="s">
        <v>28</v>
      </c>
      <c r="O52" s="4" t="s">
        <v>28</v>
      </c>
      <c r="P52" s="4" t="s">
        <v>405</v>
      </c>
      <c r="Q52" s="3"/>
    </row>
    <row r="53" spans="1:17">
      <c r="A53" s="3" t="s">
        <v>406</v>
      </c>
      <c r="B53" s="4" t="s">
        <v>28</v>
      </c>
      <c r="C53" s="4" t="s">
        <v>28</v>
      </c>
      <c r="D53" s="4" t="s">
        <v>28</v>
      </c>
      <c r="E53" s="4" t="s">
        <v>28</v>
      </c>
      <c r="F53" s="4" t="s">
        <v>28</v>
      </c>
      <c r="G53" s="4" t="s">
        <v>28</v>
      </c>
      <c r="H53" s="4" t="s">
        <v>28</v>
      </c>
      <c r="I53" s="4" t="s">
        <v>28</v>
      </c>
      <c r="J53" s="4" t="s">
        <v>28</v>
      </c>
      <c r="K53" s="4" t="s">
        <v>28</v>
      </c>
      <c r="L53" s="4" t="s">
        <v>28</v>
      </c>
      <c r="M53" s="4" t="s">
        <v>28</v>
      </c>
      <c r="N53" s="4" t="s">
        <v>28</v>
      </c>
      <c r="O53" s="4" t="s">
        <v>28</v>
      </c>
      <c r="P53" s="4" t="s">
        <v>407</v>
      </c>
      <c r="Q53" s="3"/>
    </row>
    <row r="54" spans="1:17">
      <c r="A54" s="3" t="s">
        <v>408</v>
      </c>
      <c r="B54" s="4" t="s">
        <v>28</v>
      </c>
      <c r="C54" s="4" t="s">
        <v>28</v>
      </c>
      <c r="D54" s="4" t="s">
        <v>28</v>
      </c>
      <c r="E54" s="4" t="s">
        <v>28</v>
      </c>
      <c r="F54" s="4" t="s">
        <v>28</v>
      </c>
      <c r="G54" s="4" t="s">
        <v>28</v>
      </c>
      <c r="H54" s="4" t="s">
        <v>28</v>
      </c>
      <c r="I54" s="4" t="s">
        <v>28</v>
      </c>
      <c r="J54" s="4" t="s">
        <v>28</v>
      </c>
      <c r="K54" s="4" t="s">
        <v>28</v>
      </c>
      <c r="L54" s="4" t="s">
        <v>28</v>
      </c>
      <c r="M54" s="4" t="s">
        <v>28</v>
      </c>
      <c r="N54" s="4" t="s">
        <v>28</v>
      </c>
      <c r="O54" s="4" t="s">
        <v>28</v>
      </c>
      <c r="P54" s="4" t="s">
        <v>409</v>
      </c>
      <c r="Q54" s="3"/>
    </row>
    <row r="55" spans="1:17">
      <c r="A55" s="3" t="s">
        <v>408</v>
      </c>
      <c r="B55" s="4" t="s">
        <v>28</v>
      </c>
      <c r="C55" s="4" t="s">
        <v>28</v>
      </c>
      <c r="D55" s="4" t="s">
        <v>28</v>
      </c>
      <c r="E55" s="4" t="s">
        <v>28</v>
      </c>
      <c r="F55" s="4" t="s">
        <v>28</v>
      </c>
      <c r="G55" s="4" t="s">
        <v>28</v>
      </c>
      <c r="H55" s="4" t="s">
        <v>28</v>
      </c>
      <c r="I55" s="4" t="s">
        <v>28</v>
      </c>
      <c r="J55" s="4" t="s">
        <v>28</v>
      </c>
      <c r="K55" s="4" t="s">
        <v>28</v>
      </c>
      <c r="L55" s="4" t="s">
        <v>28</v>
      </c>
      <c r="M55" s="4" t="s">
        <v>28</v>
      </c>
      <c r="N55" s="4" t="s">
        <v>28</v>
      </c>
      <c r="O55" s="4" t="s">
        <v>28</v>
      </c>
      <c r="P55" s="4" t="s">
        <v>410</v>
      </c>
      <c r="Q55" s="3"/>
    </row>
    <row r="56" spans="1:17">
      <c r="A56" s="3" t="s">
        <v>408</v>
      </c>
      <c r="B56" s="4" t="s">
        <v>411</v>
      </c>
      <c r="C56" s="4" t="s">
        <v>412</v>
      </c>
      <c r="D56" s="4" t="s">
        <v>413</v>
      </c>
      <c r="E56" s="4" t="s">
        <v>414</v>
      </c>
      <c r="F56" s="4" t="s">
        <v>415</v>
      </c>
      <c r="G56" s="4" t="s">
        <v>416</v>
      </c>
      <c r="H56" s="4" t="s">
        <v>417</v>
      </c>
      <c r="I56" s="4" t="s">
        <v>418</v>
      </c>
      <c r="J56" s="4" t="s">
        <v>419</v>
      </c>
      <c r="K56" s="4" t="s">
        <v>420</v>
      </c>
      <c r="L56" s="4" t="s">
        <v>421</v>
      </c>
      <c r="M56" s="4" t="s">
        <v>422</v>
      </c>
      <c r="N56" s="4" t="s">
        <v>423</v>
      </c>
      <c r="O56" s="4" t="s">
        <v>424</v>
      </c>
      <c r="P56" s="4" t="s">
        <v>28</v>
      </c>
      <c r="Q56" s="3"/>
    </row>
    <row r="57" spans="1:17">
      <c r="A57" s="3" t="s">
        <v>425</v>
      </c>
      <c r="B57" s="4" t="s">
        <v>426</v>
      </c>
      <c r="C57" s="4" t="s">
        <v>427</v>
      </c>
      <c r="D57" s="4" t="s">
        <v>428</v>
      </c>
      <c r="E57" s="4" t="s">
        <v>429</v>
      </c>
      <c r="F57" s="4" t="s">
        <v>430</v>
      </c>
      <c r="G57" s="4" t="s">
        <v>431</v>
      </c>
      <c r="H57" s="4" t="s">
        <v>432</v>
      </c>
      <c r="I57" s="4" t="s">
        <v>433</v>
      </c>
      <c r="J57" s="4" t="s">
        <v>434</v>
      </c>
      <c r="K57" s="4" t="s">
        <v>435</v>
      </c>
      <c r="L57" s="4" t="s">
        <v>436</v>
      </c>
      <c r="M57" s="4" t="s">
        <v>437</v>
      </c>
      <c r="N57" s="4" t="s">
        <v>438</v>
      </c>
      <c r="O57" s="4" t="s">
        <v>439</v>
      </c>
      <c r="P57" s="4" t="s">
        <v>440</v>
      </c>
      <c r="Q57" s="3"/>
    </row>
    <row r="58" spans="1:17">
      <c r="A58" s="3" t="s">
        <v>441</v>
      </c>
      <c r="B58" s="4" t="s">
        <v>28</v>
      </c>
      <c r="C58" s="4" t="s">
        <v>28</v>
      </c>
      <c r="D58" s="4" t="s">
        <v>28</v>
      </c>
      <c r="E58" s="4" t="s">
        <v>28</v>
      </c>
      <c r="F58" s="4" t="s">
        <v>28</v>
      </c>
      <c r="G58" s="4" t="s">
        <v>28</v>
      </c>
      <c r="H58" s="4" t="s">
        <v>28</v>
      </c>
      <c r="I58" s="4" t="s">
        <v>28</v>
      </c>
      <c r="J58" s="4" t="s">
        <v>28</v>
      </c>
      <c r="K58" s="4" t="s">
        <v>28</v>
      </c>
      <c r="L58" s="4" t="s">
        <v>28</v>
      </c>
      <c r="M58" s="4" t="s">
        <v>28</v>
      </c>
      <c r="N58" s="4" t="s">
        <v>28</v>
      </c>
      <c r="O58" s="4" t="s">
        <v>442</v>
      </c>
      <c r="P58" s="4" t="s">
        <v>28</v>
      </c>
      <c r="Q58" s="3"/>
    </row>
    <row r="59" spans="1:17">
      <c r="A59" s="3" t="s">
        <v>443</v>
      </c>
      <c r="B59" s="4" t="s">
        <v>28</v>
      </c>
      <c r="C59" s="4" t="s">
        <v>28</v>
      </c>
      <c r="D59" s="4" t="s">
        <v>28</v>
      </c>
      <c r="E59" s="4" t="s">
        <v>28</v>
      </c>
      <c r="F59" s="4" t="s">
        <v>28</v>
      </c>
      <c r="G59" s="4" t="s">
        <v>28</v>
      </c>
      <c r="H59" s="4" t="s">
        <v>28</v>
      </c>
      <c r="I59" s="4" t="s">
        <v>28</v>
      </c>
      <c r="J59" s="4" t="s">
        <v>444</v>
      </c>
      <c r="K59" s="4" t="s">
        <v>445</v>
      </c>
      <c r="L59" s="4" t="s">
        <v>28</v>
      </c>
      <c r="M59" s="4" t="s">
        <v>28</v>
      </c>
      <c r="N59" s="4" t="s">
        <v>28</v>
      </c>
      <c r="O59" s="4" t="s">
        <v>446</v>
      </c>
      <c r="P59" s="4" t="s">
        <v>447</v>
      </c>
      <c r="Q59" s="3"/>
    </row>
    <row r="60" spans="1:17">
      <c r="A60" s="3" t="s">
        <v>448</v>
      </c>
      <c r="B60" s="4" t="s">
        <v>28</v>
      </c>
      <c r="C60" s="4" t="s">
        <v>28</v>
      </c>
      <c r="D60" s="4" t="s">
        <v>28</v>
      </c>
      <c r="E60" s="4" t="s">
        <v>28</v>
      </c>
      <c r="F60" s="4" t="s">
        <v>28</v>
      </c>
      <c r="G60" s="4" t="s">
        <v>28</v>
      </c>
      <c r="H60" s="4" t="s">
        <v>28</v>
      </c>
      <c r="I60" s="4" t="s">
        <v>28</v>
      </c>
      <c r="J60" s="4" t="s">
        <v>28</v>
      </c>
      <c r="K60" s="4" t="s">
        <v>28</v>
      </c>
      <c r="L60" s="4" t="s">
        <v>28</v>
      </c>
      <c r="M60" s="4" t="s">
        <v>28</v>
      </c>
      <c r="N60" s="4" t="s">
        <v>28</v>
      </c>
      <c r="O60" s="4" t="s">
        <v>449</v>
      </c>
      <c r="P60" s="4" t="s">
        <v>450</v>
      </c>
      <c r="Q60" s="3"/>
    </row>
    <row r="61" spans="1:17">
      <c r="A61" s="3" t="s">
        <v>451</v>
      </c>
      <c r="B61" s="4" t="s">
        <v>28</v>
      </c>
      <c r="C61" s="4" t="s">
        <v>28</v>
      </c>
      <c r="D61" s="4" t="s">
        <v>28</v>
      </c>
      <c r="E61" s="4" t="s">
        <v>28</v>
      </c>
      <c r="F61" s="4" t="s">
        <v>28</v>
      </c>
      <c r="G61" s="4" t="s">
        <v>28</v>
      </c>
      <c r="H61" s="4" t="s">
        <v>28</v>
      </c>
      <c r="I61" s="4" t="s">
        <v>28</v>
      </c>
      <c r="J61" s="4" t="s">
        <v>28</v>
      </c>
      <c r="K61" s="4" t="s">
        <v>28</v>
      </c>
      <c r="L61" s="4" t="s">
        <v>28</v>
      </c>
      <c r="M61" s="4" t="s">
        <v>28</v>
      </c>
      <c r="N61" s="4" t="s">
        <v>28</v>
      </c>
      <c r="O61" s="4" t="s">
        <v>28</v>
      </c>
      <c r="P61" s="4" t="s">
        <v>452</v>
      </c>
      <c r="Q61" s="3"/>
    </row>
    <row r="62" spans="1:17">
      <c r="A62" s="3" t="s">
        <v>453</v>
      </c>
      <c r="B62" s="4" t="s">
        <v>28</v>
      </c>
      <c r="C62" s="4" t="s">
        <v>28</v>
      </c>
      <c r="D62" s="4" t="s">
        <v>28</v>
      </c>
      <c r="E62" s="4" t="s">
        <v>28</v>
      </c>
      <c r="F62" s="4" t="s">
        <v>28</v>
      </c>
      <c r="G62" s="4" t="s">
        <v>28</v>
      </c>
      <c r="H62" s="4" t="s">
        <v>28</v>
      </c>
      <c r="I62" s="4" t="s">
        <v>28</v>
      </c>
      <c r="J62" s="4" t="s">
        <v>28</v>
      </c>
      <c r="K62" s="4" t="s">
        <v>28</v>
      </c>
      <c r="L62" s="4" t="s">
        <v>28</v>
      </c>
      <c r="M62" s="4" t="s">
        <v>28</v>
      </c>
      <c r="N62" s="4" t="s">
        <v>28</v>
      </c>
      <c r="O62" s="4" t="s">
        <v>28</v>
      </c>
      <c r="P62" s="4" t="s">
        <v>454</v>
      </c>
      <c r="Q62" s="3"/>
    </row>
    <row r="63" spans="1:17">
      <c r="A63" s="3" t="s">
        <v>455</v>
      </c>
      <c r="B63" s="4" t="s">
        <v>28</v>
      </c>
      <c r="C63" s="4" t="s">
        <v>28</v>
      </c>
      <c r="D63" s="4" t="s">
        <v>28</v>
      </c>
      <c r="E63" s="4" t="s">
        <v>28</v>
      </c>
      <c r="F63" s="4" t="s">
        <v>28</v>
      </c>
      <c r="G63" s="4" t="s">
        <v>28</v>
      </c>
      <c r="H63" s="4" t="s">
        <v>28</v>
      </c>
      <c r="I63" s="4" t="s">
        <v>28</v>
      </c>
      <c r="J63" s="4" t="s">
        <v>456</v>
      </c>
      <c r="K63" s="4" t="s">
        <v>457</v>
      </c>
      <c r="L63" s="4" t="s">
        <v>28</v>
      </c>
      <c r="M63" s="4" t="s">
        <v>28</v>
      </c>
      <c r="N63" s="4" t="s">
        <v>28</v>
      </c>
      <c r="O63" s="4" t="s">
        <v>28</v>
      </c>
      <c r="P63" s="4" t="s">
        <v>28</v>
      </c>
      <c r="Q63" s="3"/>
    </row>
    <row r="64" spans="1:17">
      <c r="A64" s="3" t="s">
        <v>458</v>
      </c>
      <c r="B64" s="4" t="s">
        <v>28</v>
      </c>
      <c r="C64" s="4" t="s">
        <v>28</v>
      </c>
      <c r="D64" s="4" t="s">
        <v>28</v>
      </c>
      <c r="E64" s="4" t="s">
        <v>28</v>
      </c>
      <c r="F64" s="4" t="s">
        <v>28</v>
      </c>
      <c r="G64" s="4" t="s">
        <v>28</v>
      </c>
      <c r="H64" s="4" t="s">
        <v>28</v>
      </c>
      <c r="I64" s="4" t="s">
        <v>28</v>
      </c>
      <c r="J64" s="4" t="s">
        <v>459</v>
      </c>
      <c r="K64" s="4" t="s">
        <v>460</v>
      </c>
      <c r="L64" s="4" t="s">
        <v>28</v>
      </c>
      <c r="M64" s="4" t="s">
        <v>28</v>
      </c>
      <c r="N64" s="4" t="s">
        <v>28</v>
      </c>
      <c r="O64" s="4" t="s">
        <v>461</v>
      </c>
      <c r="P64" s="4" t="s">
        <v>462</v>
      </c>
      <c r="Q64" s="3"/>
    </row>
    <row r="65" spans="1:17">
      <c r="A65" s="3" t="s">
        <v>463</v>
      </c>
      <c r="B65" s="4" t="s">
        <v>28</v>
      </c>
      <c r="C65" s="4" t="s">
        <v>28</v>
      </c>
      <c r="D65" s="4" t="s">
        <v>28</v>
      </c>
      <c r="E65" s="4" t="s">
        <v>28</v>
      </c>
      <c r="F65" s="4" t="s">
        <v>28</v>
      </c>
      <c r="G65" s="4" t="s">
        <v>28</v>
      </c>
      <c r="H65" s="4" t="s">
        <v>28</v>
      </c>
      <c r="I65" s="4" t="s">
        <v>28</v>
      </c>
      <c r="J65" s="4" t="s">
        <v>28</v>
      </c>
      <c r="K65" s="4" t="s">
        <v>28</v>
      </c>
      <c r="L65" s="4" t="s">
        <v>28</v>
      </c>
      <c r="M65" s="4" t="s">
        <v>28</v>
      </c>
      <c r="N65" s="4" t="s">
        <v>28</v>
      </c>
      <c r="O65" s="4" t="s">
        <v>28</v>
      </c>
      <c r="P65" s="4" t="s">
        <v>464</v>
      </c>
      <c r="Q65" s="3"/>
    </row>
    <row r="66" spans="1:17">
      <c r="A66" s="3" t="s">
        <v>465</v>
      </c>
      <c r="B66" s="4" t="s">
        <v>28</v>
      </c>
      <c r="C66" s="4" t="s">
        <v>28</v>
      </c>
      <c r="D66" s="4" t="s">
        <v>28</v>
      </c>
      <c r="E66" s="4" t="s">
        <v>28</v>
      </c>
      <c r="F66" s="4" t="s">
        <v>28</v>
      </c>
      <c r="G66" s="4" t="s">
        <v>28</v>
      </c>
      <c r="H66" s="4" t="s">
        <v>28</v>
      </c>
      <c r="I66" s="4" t="s">
        <v>28</v>
      </c>
      <c r="J66" s="4" t="s">
        <v>28</v>
      </c>
      <c r="K66" s="4" t="s">
        <v>28</v>
      </c>
      <c r="L66" s="4" t="s">
        <v>28</v>
      </c>
      <c r="M66" s="4" t="s">
        <v>28</v>
      </c>
      <c r="N66" s="4" t="s">
        <v>28</v>
      </c>
      <c r="O66" s="4" t="s">
        <v>28</v>
      </c>
      <c r="P66" s="4" t="s">
        <v>466</v>
      </c>
      <c r="Q66" s="3"/>
    </row>
    <row r="67" spans="1:17">
      <c r="A67" s="3" t="s">
        <v>467</v>
      </c>
      <c r="B67" s="4" t="s">
        <v>28</v>
      </c>
      <c r="C67" s="4" t="s">
        <v>28</v>
      </c>
      <c r="D67" s="4" t="s">
        <v>28</v>
      </c>
      <c r="E67" s="4" t="s">
        <v>28</v>
      </c>
      <c r="F67" s="4" t="s">
        <v>28</v>
      </c>
      <c r="G67" s="4" t="s">
        <v>28</v>
      </c>
      <c r="H67" s="4" t="s">
        <v>28</v>
      </c>
      <c r="I67" s="4" t="s">
        <v>28</v>
      </c>
      <c r="J67" s="4" t="s">
        <v>468</v>
      </c>
      <c r="K67" s="4" t="s">
        <v>29</v>
      </c>
      <c r="L67" s="4" t="s">
        <v>28</v>
      </c>
      <c r="M67" s="4" t="s">
        <v>28</v>
      </c>
      <c r="N67" s="4" t="s">
        <v>28</v>
      </c>
      <c r="O67" s="4" t="s">
        <v>469</v>
      </c>
      <c r="P67" s="4" t="s">
        <v>28</v>
      </c>
      <c r="Q67" s="3"/>
    </row>
    <row r="68" spans="1:17">
      <c r="A68" s="3" t="s">
        <v>470</v>
      </c>
      <c r="B68" s="4" t="s">
        <v>28</v>
      </c>
      <c r="C68" s="4" t="s">
        <v>28</v>
      </c>
      <c r="D68" s="4" t="s">
        <v>28</v>
      </c>
      <c r="E68" s="4" t="s">
        <v>28</v>
      </c>
      <c r="F68" s="4" t="s">
        <v>28</v>
      </c>
      <c r="G68" s="4" t="s">
        <v>28</v>
      </c>
      <c r="H68" s="4" t="s">
        <v>28</v>
      </c>
      <c r="I68" s="4" t="s">
        <v>28</v>
      </c>
      <c r="J68" s="4" t="s">
        <v>471</v>
      </c>
      <c r="K68" s="4" t="s">
        <v>472</v>
      </c>
      <c r="L68" s="4" t="s">
        <v>28</v>
      </c>
      <c r="M68" s="4" t="s">
        <v>28</v>
      </c>
      <c r="N68" s="4" t="s">
        <v>28</v>
      </c>
      <c r="O68" s="4" t="s">
        <v>473</v>
      </c>
      <c r="P68" s="4" t="s">
        <v>474</v>
      </c>
      <c r="Q68" s="3"/>
    </row>
    <row r="69" spans="1:17">
      <c r="A69" s="3" t="s">
        <v>475</v>
      </c>
      <c r="B69" s="4" t="s">
        <v>28</v>
      </c>
      <c r="C69" s="4" t="s">
        <v>28</v>
      </c>
      <c r="D69" s="4" t="s">
        <v>28</v>
      </c>
      <c r="E69" s="4" t="s">
        <v>28</v>
      </c>
      <c r="F69" s="4" t="s">
        <v>28</v>
      </c>
      <c r="G69" s="4" t="s">
        <v>28</v>
      </c>
      <c r="H69" s="4" t="s">
        <v>28</v>
      </c>
      <c r="I69" s="4" t="s">
        <v>28</v>
      </c>
      <c r="J69" s="4" t="s">
        <v>476</v>
      </c>
      <c r="K69" s="4" t="s">
        <v>477</v>
      </c>
      <c r="L69" s="4" t="s">
        <v>28</v>
      </c>
      <c r="M69" s="4" t="s">
        <v>28</v>
      </c>
      <c r="N69" s="4" t="s">
        <v>28</v>
      </c>
      <c r="O69" s="4" t="s">
        <v>28</v>
      </c>
      <c r="P69" s="4" t="s">
        <v>478</v>
      </c>
      <c r="Q69" s="3"/>
    </row>
    <row r="70" spans="1:17">
      <c r="A70" s="3" t="s">
        <v>479</v>
      </c>
      <c r="B70" s="4" t="s">
        <v>28</v>
      </c>
      <c r="C70" s="4" t="s">
        <v>28</v>
      </c>
      <c r="D70" s="4" t="s">
        <v>28</v>
      </c>
      <c r="E70" s="4" t="s">
        <v>28</v>
      </c>
      <c r="F70" s="4" t="s">
        <v>28</v>
      </c>
      <c r="G70" s="4" t="s">
        <v>28</v>
      </c>
      <c r="H70" s="4" t="s">
        <v>28</v>
      </c>
      <c r="I70" s="4" t="s">
        <v>28</v>
      </c>
      <c r="J70" s="4" t="s">
        <v>356</v>
      </c>
      <c r="K70" s="4" t="s">
        <v>357</v>
      </c>
      <c r="L70" s="4" t="s">
        <v>28</v>
      </c>
      <c r="M70" s="4" t="s">
        <v>28</v>
      </c>
      <c r="N70" s="4" t="s">
        <v>28</v>
      </c>
      <c r="O70" s="4" t="s">
        <v>361</v>
      </c>
      <c r="P70" s="4" t="s">
        <v>362</v>
      </c>
      <c r="Q70" s="3"/>
    </row>
    <row r="71" spans="1:17">
      <c r="A71" s="3" t="s">
        <v>480</v>
      </c>
      <c r="B71" s="4" t="s">
        <v>28</v>
      </c>
      <c r="C71" s="4" t="s">
        <v>28</v>
      </c>
      <c r="D71" s="4" t="s">
        <v>28</v>
      </c>
      <c r="E71" s="4" t="s">
        <v>28</v>
      </c>
      <c r="F71" s="4" t="s">
        <v>28</v>
      </c>
      <c r="G71" s="4" t="s">
        <v>28</v>
      </c>
      <c r="H71" s="4" t="s">
        <v>28</v>
      </c>
      <c r="I71" s="4" t="s">
        <v>28</v>
      </c>
      <c r="J71" s="4" t="s">
        <v>481</v>
      </c>
      <c r="K71" s="4" t="s">
        <v>482</v>
      </c>
      <c r="L71" s="4" t="s">
        <v>28</v>
      </c>
      <c r="M71" s="4" t="s">
        <v>28</v>
      </c>
      <c r="N71" s="4" t="s">
        <v>28</v>
      </c>
      <c r="O71" s="4" t="s">
        <v>483</v>
      </c>
      <c r="P71" s="4" t="s">
        <v>484</v>
      </c>
      <c r="Q71" s="3"/>
    </row>
    <row r="72" spans="1:17">
      <c r="A72" s="3" t="s">
        <v>485</v>
      </c>
      <c r="B72" s="4" t="s">
        <v>486</v>
      </c>
      <c r="C72" s="4" t="s">
        <v>487</v>
      </c>
      <c r="D72" s="4" t="s">
        <v>264</v>
      </c>
      <c r="E72" s="4" t="s">
        <v>488</v>
      </c>
      <c r="F72" s="4" t="s">
        <v>489</v>
      </c>
      <c r="G72" s="4" t="s">
        <v>490</v>
      </c>
      <c r="H72" s="4" t="s">
        <v>491</v>
      </c>
      <c r="I72" s="4" t="s">
        <v>492</v>
      </c>
      <c r="J72" s="4" t="s">
        <v>28</v>
      </c>
      <c r="K72" s="4" t="s">
        <v>28</v>
      </c>
      <c r="L72" s="4" t="s">
        <v>28</v>
      </c>
      <c r="M72" s="4" t="s">
        <v>28</v>
      </c>
      <c r="N72" s="4" t="s">
        <v>28</v>
      </c>
      <c r="O72" s="4" t="s">
        <v>28</v>
      </c>
      <c r="P72" s="4" t="s">
        <v>28</v>
      </c>
      <c r="Q72" s="3"/>
    </row>
    <row r="73" spans="1:17">
      <c r="A73" s="3" t="s">
        <v>493</v>
      </c>
      <c r="B73" s="4" t="s">
        <v>494</v>
      </c>
      <c r="C73" s="4" t="s">
        <v>495</v>
      </c>
      <c r="D73" s="4" t="s">
        <v>496</v>
      </c>
      <c r="E73" s="4" t="s">
        <v>496</v>
      </c>
      <c r="F73" s="4" t="s">
        <v>497</v>
      </c>
      <c r="G73" s="4" t="s">
        <v>498</v>
      </c>
      <c r="H73" s="4" t="s">
        <v>499</v>
      </c>
      <c r="I73" s="4" t="s">
        <v>500</v>
      </c>
      <c r="J73" s="4" t="s">
        <v>501</v>
      </c>
      <c r="K73" s="4" t="s">
        <v>502</v>
      </c>
      <c r="L73" s="4" t="s">
        <v>28</v>
      </c>
      <c r="M73" s="4" t="s">
        <v>28</v>
      </c>
      <c r="N73" s="4" t="s">
        <v>28</v>
      </c>
      <c r="O73" s="4" t="s">
        <v>28</v>
      </c>
      <c r="P73" s="4" t="s">
        <v>28</v>
      </c>
      <c r="Q73" s="3"/>
    </row>
    <row r="74" spans="1:17">
      <c r="A74" s="3" t="s">
        <v>503</v>
      </c>
      <c r="B74" s="4" t="s">
        <v>504</v>
      </c>
      <c r="C74" s="4" t="s">
        <v>505</v>
      </c>
      <c r="D74" s="4" t="s">
        <v>506</v>
      </c>
      <c r="E74" s="4" t="s">
        <v>507</v>
      </c>
      <c r="F74" s="4" t="s">
        <v>471</v>
      </c>
      <c r="G74" s="4" t="s">
        <v>508</v>
      </c>
      <c r="H74" s="4" t="s">
        <v>509</v>
      </c>
      <c r="I74" s="4" t="s">
        <v>510</v>
      </c>
      <c r="J74" s="4" t="s">
        <v>511</v>
      </c>
      <c r="K74" s="4" t="s">
        <v>512</v>
      </c>
      <c r="L74" s="4" t="s">
        <v>513</v>
      </c>
      <c r="M74" s="4" t="s">
        <v>514</v>
      </c>
      <c r="N74" s="4" t="s">
        <v>515</v>
      </c>
      <c r="O74" s="4" t="s">
        <v>28</v>
      </c>
      <c r="P74" s="4" t="s">
        <v>28</v>
      </c>
      <c r="Q74" s="3"/>
    </row>
    <row r="75" spans="1:17">
      <c r="A75" s="3" t="s">
        <v>393</v>
      </c>
      <c r="B75" s="4" t="s">
        <v>91</v>
      </c>
      <c r="C75" s="4" t="s">
        <v>516</v>
      </c>
      <c r="D75" s="4" t="s">
        <v>517</v>
      </c>
      <c r="E75" s="4" t="s">
        <v>518</v>
      </c>
      <c r="F75" s="4" t="s">
        <v>519</v>
      </c>
      <c r="G75" s="4" t="s">
        <v>520</v>
      </c>
      <c r="H75" s="4" t="s">
        <v>521</v>
      </c>
      <c r="I75" s="4" t="s">
        <v>522</v>
      </c>
      <c r="J75" s="4" t="s">
        <v>523</v>
      </c>
      <c r="K75" s="4" t="s">
        <v>524</v>
      </c>
      <c r="L75" s="4" t="s">
        <v>28</v>
      </c>
      <c r="M75" s="4" t="s">
        <v>28</v>
      </c>
      <c r="N75" s="4" t="s">
        <v>28</v>
      </c>
      <c r="O75" s="4" t="s">
        <v>28</v>
      </c>
      <c r="P75" s="4" t="s">
        <v>525</v>
      </c>
      <c r="Q75" s="3"/>
    </row>
    <row r="76" spans="1:17">
      <c r="A76" s="3" t="s">
        <v>526</v>
      </c>
      <c r="B76" s="4" t="s">
        <v>527</v>
      </c>
      <c r="C76" s="4" t="s">
        <v>528</v>
      </c>
      <c r="D76" s="4" t="s">
        <v>529</v>
      </c>
      <c r="E76" s="4" t="s">
        <v>530</v>
      </c>
      <c r="F76" s="4" t="s">
        <v>531</v>
      </c>
      <c r="G76" s="4" t="s">
        <v>28</v>
      </c>
      <c r="H76" s="4" t="s">
        <v>28</v>
      </c>
      <c r="I76" s="4" t="s">
        <v>28</v>
      </c>
      <c r="J76" s="4" t="s">
        <v>28</v>
      </c>
      <c r="K76" s="4" t="s">
        <v>28</v>
      </c>
      <c r="L76" s="4" t="s">
        <v>28</v>
      </c>
      <c r="M76" s="4" t="s">
        <v>28</v>
      </c>
      <c r="N76" s="4" t="s">
        <v>28</v>
      </c>
      <c r="O76" s="4" t="s">
        <v>28</v>
      </c>
      <c r="P76" s="4" t="s">
        <v>28</v>
      </c>
      <c r="Q76" s="3"/>
    </row>
    <row r="77" spans="1:17">
      <c r="A77" s="3" t="s">
        <v>532</v>
      </c>
      <c r="B77" s="4" t="s">
        <v>533</v>
      </c>
      <c r="C77" s="4" t="s">
        <v>534</v>
      </c>
      <c r="D77" s="4" t="s">
        <v>535</v>
      </c>
      <c r="E77" s="4" t="s">
        <v>536</v>
      </c>
      <c r="F77" s="4" t="s">
        <v>537</v>
      </c>
      <c r="G77" s="4" t="s">
        <v>538</v>
      </c>
      <c r="H77" s="4" t="s">
        <v>539</v>
      </c>
      <c r="I77" s="4" t="s">
        <v>540</v>
      </c>
      <c r="J77" s="4" t="s">
        <v>541</v>
      </c>
      <c r="K77" s="4" t="s">
        <v>542</v>
      </c>
      <c r="L77" s="4" t="s">
        <v>543</v>
      </c>
      <c r="M77" s="4" t="s">
        <v>544</v>
      </c>
      <c r="N77" s="4" t="s">
        <v>545</v>
      </c>
      <c r="O77" s="4" t="s">
        <v>546</v>
      </c>
      <c r="P77" s="4" t="s">
        <v>547</v>
      </c>
      <c r="Q77" s="3"/>
    </row>
    <row r="78" spans="1:17">
      <c r="A78" s="3" t="s">
        <v>548</v>
      </c>
      <c r="B78" s="4" t="s">
        <v>549</v>
      </c>
      <c r="C78" s="4" t="s">
        <v>550</v>
      </c>
      <c r="D78" s="4" t="s">
        <v>551</v>
      </c>
      <c r="E78" s="4" t="s">
        <v>552</v>
      </c>
      <c r="F78" s="4" t="s">
        <v>553</v>
      </c>
      <c r="G78" s="4" t="s">
        <v>554</v>
      </c>
      <c r="H78" s="4" t="s">
        <v>555</v>
      </c>
      <c r="I78" s="4" t="s">
        <v>556</v>
      </c>
      <c r="J78" s="4" t="s">
        <v>557</v>
      </c>
      <c r="K78" s="4" t="s">
        <v>558</v>
      </c>
      <c r="L78" s="4" t="s">
        <v>559</v>
      </c>
      <c r="M78" s="4" t="s">
        <v>560</v>
      </c>
      <c r="N78" s="4" t="s">
        <v>561</v>
      </c>
      <c r="O78" s="4" t="s">
        <v>562</v>
      </c>
      <c r="P78" s="4" t="s">
        <v>563</v>
      </c>
      <c r="Q78" s="3"/>
    </row>
    <row r="79" spans="1:17">
      <c r="A79" s="3" t="s">
        <v>564</v>
      </c>
      <c r="B79" s="4" t="s">
        <v>28</v>
      </c>
      <c r="C79" s="4" t="s">
        <v>28</v>
      </c>
      <c r="D79" s="4" t="s">
        <v>28</v>
      </c>
      <c r="E79" s="4" t="s">
        <v>28</v>
      </c>
      <c r="F79" s="4" t="s">
        <v>565</v>
      </c>
      <c r="G79" s="4" t="s">
        <v>28</v>
      </c>
      <c r="H79" s="4" t="s">
        <v>28</v>
      </c>
      <c r="I79" s="4" t="s">
        <v>28</v>
      </c>
      <c r="J79" s="4" t="s">
        <v>28</v>
      </c>
      <c r="K79" s="4" t="s">
        <v>28</v>
      </c>
      <c r="L79" s="4" t="s">
        <v>28</v>
      </c>
      <c r="M79" s="4" t="s">
        <v>28</v>
      </c>
      <c r="N79" s="4" t="s">
        <v>28</v>
      </c>
      <c r="O79" s="4" t="s">
        <v>28</v>
      </c>
      <c r="P79" s="4" t="s">
        <v>28</v>
      </c>
      <c r="Q79" s="3"/>
    </row>
    <row r="80" spans="1:17">
      <c r="A80" s="3" t="s">
        <v>566</v>
      </c>
      <c r="B80" s="4" t="s">
        <v>567</v>
      </c>
      <c r="C80" s="4" t="s">
        <v>567</v>
      </c>
      <c r="D80" s="4" t="s">
        <v>567</v>
      </c>
      <c r="E80" s="4" t="s">
        <v>568</v>
      </c>
      <c r="F80" s="4" t="s">
        <v>45</v>
      </c>
      <c r="G80" s="4" t="s">
        <v>569</v>
      </c>
      <c r="H80" s="4" t="s">
        <v>570</v>
      </c>
      <c r="I80" s="4" t="s">
        <v>571</v>
      </c>
      <c r="J80" s="4" t="s">
        <v>572</v>
      </c>
      <c r="K80" s="4" t="s">
        <v>573</v>
      </c>
      <c r="L80" s="4" t="s">
        <v>574</v>
      </c>
      <c r="M80" s="4" t="s">
        <v>575</v>
      </c>
      <c r="N80" s="4" t="s">
        <v>576</v>
      </c>
      <c r="O80" s="4" t="s">
        <v>577</v>
      </c>
      <c r="P80" s="4" t="s">
        <v>578</v>
      </c>
      <c r="Q80" s="3"/>
    </row>
    <row r="81" spans="1:17">
      <c r="A81" s="3" t="s">
        <v>579</v>
      </c>
      <c r="B81" s="4" t="s">
        <v>580</v>
      </c>
      <c r="C81" s="4" t="s">
        <v>581</v>
      </c>
      <c r="D81" s="4" t="s">
        <v>582</v>
      </c>
      <c r="E81" s="4" t="s">
        <v>583</v>
      </c>
      <c r="F81" s="4" t="s">
        <v>584</v>
      </c>
      <c r="G81" s="4" t="s">
        <v>585</v>
      </c>
      <c r="H81" s="4" t="s">
        <v>586</v>
      </c>
      <c r="I81" s="4" t="s">
        <v>587</v>
      </c>
      <c r="J81" s="4" t="s">
        <v>588</v>
      </c>
      <c r="K81" s="4" t="s">
        <v>589</v>
      </c>
      <c r="L81" s="4" t="s">
        <v>590</v>
      </c>
      <c r="M81" s="4" t="s">
        <v>591</v>
      </c>
      <c r="N81" s="4" t="s">
        <v>592</v>
      </c>
      <c r="O81" s="4" t="s">
        <v>593</v>
      </c>
      <c r="P81" s="4" t="s">
        <v>28</v>
      </c>
      <c r="Q81" s="3"/>
    </row>
    <row r="82" spans="1:17">
      <c r="A82" s="3" t="s">
        <v>594</v>
      </c>
      <c r="B82" s="4" t="s">
        <v>595</v>
      </c>
      <c r="C82" s="4" t="s">
        <v>596</v>
      </c>
      <c r="D82" s="4" t="s">
        <v>597</v>
      </c>
      <c r="E82" s="4" t="s">
        <v>598</v>
      </c>
      <c r="F82" s="4" t="s">
        <v>599</v>
      </c>
      <c r="G82" s="4" t="s">
        <v>600</v>
      </c>
      <c r="H82" s="4" t="s">
        <v>601</v>
      </c>
      <c r="I82" s="4" t="s">
        <v>602</v>
      </c>
      <c r="J82" s="4" t="s">
        <v>603</v>
      </c>
      <c r="K82" s="4" t="s">
        <v>604</v>
      </c>
      <c r="L82" s="4" t="s">
        <v>605</v>
      </c>
      <c r="M82" s="4" t="s">
        <v>606</v>
      </c>
      <c r="N82" s="4" t="s">
        <v>28</v>
      </c>
      <c r="O82" s="4" t="s">
        <v>28</v>
      </c>
      <c r="P82" s="4" t="s">
        <v>28</v>
      </c>
      <c r="Q82" s="3"/>
    </row>
    <row r="83" spans="1:17">
      <c r="A83" s="3" t="s">
        <v>607</v>
      </c>
      <c r="B83" s="4" t="s">
        <v>608</v>
      </c>
      <c r="C83" s="4" t="s">
        <v>609</v>
      </c>
      <c r="D83" s="4" t="s">
        <v>610</v>
      </c>
      <c r="E83" s="4" t="s">
        <v>611</v>
      </c>
      <c r="F83" s="4" t="s">
        <v>612</v>
      </c>
      <c r="G83" s="4" t="s">
        <v>613</v>
      </c>
      <c r="H83" s="4" t="s">
        <v>614</v>
      </c>
      <c r="I83" s="4" t="s">
        <v>615</v>
      </c>
      <c r="J83" s="4" t="s">
        <v>616</v>
      </c>
      <c r="K83" s="4" t="s">
        <v>617</v>
      </c>
      <c r="L83" s="4" t="s">
        <v>618</v>
      </c>
      <c r="M83" s="4" t="s">
        <v>413</v>
      </c>
      <c r="N83" s="4" t="s">
        <v>619</v>
      </c>
      <c r="O83" s="4" t="s">
        <v>620</v>
      </c>
      <c r="P83" s="4" t="s">
        <v>621</v>
      </c>
      <c r="Q83" s="3"/>
    </row>
    <row r="84" spans="1:17">
      <c r="A84" s="3" t="s">
        <v>622</v>
      </c>
      <c r="B84" s="4" t="s">
        <v>623</v>
      </c>
      <c r="C84" s="4" t="s">
        <v>624</v>
      </c>
      <c r="D84" s="4" t="s">
        <v>625</v>
      </c>
      <c r="E84" s="4" t="s">
        <v>626</v>
      </c>
      <c r="F84" s="4" t="s">
        <v>627</v>
      </c>
      <c r="G84" s="4" t="s">
        <v>628</v>
      </c>
      <c r="H84" s="4" t="s">
        <v>629</v>
      </c>
      <c r="I84" s="4" t="s">
        <v>630</v>
      </c>
      <c r="J84" s="4" t="s">
        <v>631</v>
      </c>
      <c r="K84" s="4" t="s">
        <v>632</v>
      </c>
      <c r="L84" s="4" t="s">
        <v>633</v>
      </c>
      <c r="M84" s="4" t="s">
        <v>634</v>
      </c>
      <c r="N84" s="4" t="s">
        <v>635</v>
      </c>
      <c r="O84" s="4" t="s">
        <v>636</v>
      </c>
      <c r="P84" s="4" t="s">
        <v>637</v>
      </c>
      <c r="Q84" s="3"/>
    </row>
    <row r="85" spans="1:17">
      <c r="A85" s="3" t="s">
        <v>638</v>
      </c>
      <c r="B85" s="10">
        <v>4207000</v>
      </c>
      <c r="C85" s="4" t="s">
        <v>639</v>
      </c>
      <c r="D85" s="4" t="s">
        <v>640</v>
      </c>
      <c r="E85" s="4" t="s">
        <v>641</v>
      </c>
      <c r="F85" s="4" t="s">
        <v>642</v>
      </c>
      <c r="G85" s="4" t="s">
        <v>643</v>
      </c>
      <c r="H85" s="4" t="s">
        <v>644</v>
      </c>
      <c r="I85" s="4" t="s">
        <v>645</v>
      </c>
      <c r="J85" s="4" t="s">
        <v>646</v>
      </c>
      <c r="K85" s="4" t="s">
        <v>629</v>
      </c>
      <c r="L85" s="4" t="s">
        <v>647</v>
      </c>
      <c r="M85" s="4" t="s">
        <v>648</v>
      </c>
      <c r="N85" s="4" t="s">
        <v>649</v>
      </c>
      <c r="O85" s="4" t="s">
        <v>650</v>
      </c>
      <c r="P85" s="4" t="s">
        <v>651</v>
      </c>
      <c r="Q85" s="3"/>
    </row>
    <row r="86" spans="1:17">
      <c r="A86" s="3" t="s">
        <v>652</v>
      </c>
      <c r="B86" s="4" t="s">
        <v>653</v>
      </c>
      <c r="C86" s="4" t="s">
        <v>654</v>
      </c>
      <c r="D86" s="4" t="s">
        <v>655</v>
      </c>
      <c r="E86" s="4" t="s">
        <v>656</v>
      </c>
      <c r="F86" s="4" t="s">
        <v>28</v>
      </c>
      <c r="G86" s="4" t="s">
        <v>28</v>
      </c>
      <c r="H86" s="4" t="s">
        <v>28</v>
      </c>
      <c r="I86" s="4" t="s">
        <v>28</v>
      </c>
      <c r="J86" s="4" t="s">
        <v>28</v>
      </c>
      <c r="K86" s="4" t="s">
        <v>28</v>
      </c>
      <c r="L86" s="4" t="s">
        <v>28</v>
      </c>
      <c r="M86" s="4" t="s">
        <v>28</v>
      </c>
      <c r="N86" s="4" t="s">
        <v>28</v>
      </c>
      <c r="O86" s="4" t="s">
        <v>28</v>
      </c>
      <c r="P86" s="4" t="s">
        <v>28</v>
      </c>
      <c r="Q86" s="3"/>
    </row>
    <row r="87" spans="1:17">
      <c r="A87" s="3" t="s">
        <v>657</v>
      </c>
      <c r="B87" s="4" t="s">
        <v>658</v>
      </c>
      <c r="C87" s="4" t="s">
        <v>659</v>
      </c>
      <c r="D87" s="4" t="s">
        <v>660</v>
      </c>
      <c r="E87" s="4" t="s">
        <v>661</v>
      </c>
      <c r="F87" s="4" t="s">
        <v>28</v>
      </c>
      <c r="G87" s="4" t="s">
        <v>28</v>
      </c>
      <c r="H87" s="4" t="s">
        <v>28</v>
      </c>
      <c r="I87" s="4" t="s">
        <v>28</v>
      </c>
      <c r="J87" s="4" t="s">
        <v>28</v>
      </c>
      <c r="K87" s="4" t="s">
        <v>28</v>
      </c>
      <c r="L87" s="4" t="s">
        <v>28</v>
      </c>
      <c r="M87" s="4" t="s">
        <v>28</v>
      </c>
      <c r="N87" s="4" t="s">
        <v>28</v>
      </c>
      <c r="O87" s="4" t="s">
        <v>28</v>
      </c>
      <c r="P87" s="4" t="s">
        <v>28</v>
      </c>
      <c r="Q87" s="3"/>
    </row>
    <row r="89" spans="1:17">
      <c r="A89" s="6" t="s">
        <v>662</v>
      </c>
    </row>
    <row r="90" spans="1:17">
      <c r="A90" s="1" t="s">
        <v>3</v>
      </c>
      <c r="B90" s="2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9</v>
      </c>
      <c r="H90" s="2" t="s">
        <v>10</v>
      </c>
      <c r="I90" s="2" t="s">
        <v>11</v>
      </c>
      <c r="J90" s="2" t="s">
        <v>12</v>
      </c>
      <c r="K90" s="2" t="s">
        <v>13</v>
      </c>
      <c r="L90" s="2" t="s">
        <v>14</v>
      </c>
      <c r="M90" s="2" t="s">
        <v>15</v>
      </c>
      <c r="N90" s="2" t="s">
        <v>16</v>
      </c>
      <c r="O90" s="2" t="s">
        <v>17</v>
      </c>
      <c r="P90" s="2" t="s">
        <v>18</v>
      </c>
      <c r="Q90" s="1"/>
    </row>
    <row r="91" spans="1:17">
      <c r="A91" s="1" t="s">
        <v>19</v>
      </c>
      <c r="B91" s="2" t="s">
        <v>20</v>
      </c>
      <c r="C91" s="2" t="s">
        <v>20</v>
      </c>
      <c r="D91" s="2" t="s">
        <v>20</v>
      </c>
      <c r="E91" s="2" t="s">
        <v>20</v>
      </c>
      <c r="F91" s="2" t="s">
        <v>20</v>
      </c>
      <c r="G91" s="2" t="s">
        <v>20</v>
      </c>
      <c r="H91" s="2" t="s">
        <v>20</v>
      </c>
      <c r="I91" s="2" t="s">
        <v>20</v>
      </c>
      <c r="J91" s="2" t="s">
        <v>20</v>
      </c>
      <c r="K91" s="2" t="s">
        <v>20</v>
      </c>
      <c r="L91" s="2" t="s">
        <v>20</v>
      </c>
      <c r="M91" s="2" t="s">
        <v>20</v>
      </c>
      <c r="N91" s="2" t="s">
        <v>20</v>
      </c>
      <c r="O91" s="2" t="s">
        <v>20</v>
      </c>
      <c r="P91" s="2" t="s">
        <v>20</v>
      </c>
      <c r="Q91" s="1"/>
    </row>
    <row r="92" spans="1:17" ht="25.5">
      <c r="A92" s="1" t="s">
        <v>21</v>
      </c>
      <c r="B92" s="2" t="s">
        <v>22</v>
      </c>
      <c r="C92" s="2" t="s">
        <v>22</v>
      </c>
      <c r="D92" s="2" t="s">
        <v>22</v>
      </c>
      <c r="E92" s="2" t="s">
        <v>22</v>
      </c>
      <c r="F92" s="2" t="s">
        <v>22</v>
      </c>
      <c r="G92" s="2" t="s">
        <v>22</v>
      </c>
      <c r="H92" s="2" t="s">
        <v>22</v>
      </c>
      <c r="I92" s="2" t="s">
        <v>22</v>
      </c>
      <c r="J92" s="2" t="s">
        <v>22</v>
      </c>
      <c r="K92" s="2" t="s">
        <v>22</v>
      </c>
      <c r="L92" s="2" t="s">
        <v>22</v>
      </c>
      <c r="M92" s="2" t="s">
        <v>22</v>
      </c>
      <c r="N92" s="2" t="s">
        <v>22</v>
      </c>
      <c r="O92" s="2" t="s">
        <v>22</v>
      </c>
      <c r="P92" s="2" t="s">
        <v>22</v>
      </c>
      <c r="Q92" s="1"/>
    </row>
    <row r="93" spans="1:17">
      <c r="A93" s="1" t="s">
        <v>23</v>
      </c>
      <c r="B93" s="2" t="s">
        <v>24</v>
      </c>
      <c r="C93" s="2" t="s">
        <v>24</v>
      </c>
      <c r="D93" s="2" t="s">
        <v>24</v>
      </c>
      <c r="E93" s="2" t="s">
        <v>24</v>
      </c>
      <c r="F93" s="2" t="s">
        <v>24</v>
      </c>
      <c r="G93" s="2" t="s">
        <v>24</v>
      </c>
      <c r="H93" s="2" t="s">
        <v>24</v>
      </c>
      <c r="I93" s="2" t="s">
        <v>24</v>
      </c>
      <c r="J93" s="2" t="s">
        <v>24</v>
      </c>
      <c r="K93" s="2" t="s">
        <v>24</v>
      </c>
      <c r="L93" s="2" t="s">
        <v>24</v>
      </c>
      <c r="M93" s="2" t="s">
        <v>24</v>
      </c>
      <c r="N93" s="2" t="s">
        <v>24</v>
      </c>
      <c r="O93" s="2" t="s">
        <v>24</v>
      </c>
      <c r="P93" s="2" t="s">
        <v>24</v>
      </c>
      <c r="Q93" s="1"/>
    </row>
    <row r="94" spans="1:17">
      <c r="A94" s="1" t="s">
        <v>25</v>
      </c>
      <c r="B94" s="2" t="s">
        <v>26</v>
      </c>
      <c r="C94" s="2" t="s">
        <v>26</v>
      </c>
      <c r="D94" s="2" t="s">
        <v>26</v>
      </c>
      <c r="E94" s="2" t="s">
        <v>26</v>
      </c>
      <c r="F94" s="2" t="s">
        <v>26</v>
      </c>
      <c r="G94" s="2" t="s">
        <v>26</v>
      </c>
      <c r="H94" s="2" t="s">
        <v>26</v>
      </c>
      <c r="I94" s="2" t="s">
        <v>26</v>
      </c>
      <c r="J94" s="2" t="s">
        <v>26</v>
      </c>
      <c r="K94" s="2" t="s">
        <v>26</v>
      </c>
      <c r="L94" s="2" t="s">
        <v>26</v>
      </c>
      <c r="M94" s="2" t="s">
        <v>26</v>
      </c>
      <c r="N94" s="2" t="s">
        <v>26</v>
      </c>
      <c r="O94" s="2" t="s">
        <v>26</v>
      </c>
      <c r="P94" s="2" t="s">
        <v>26</v>
      </c>
      <c r="Q94" s="1"/>
    </row>
    <row r="95" spans="1:17">
      <c r="A95" s="3" t="s">
        <v>663</v>
      </c>
      <c r="B95" s="4" t="s">
        <v>664</v>
      </c>
      <c r="C95" s="4" t="s">
        <v>665</v>
      </c>
      <c r="D95" s="4" t="s">
        <v>666</v>
      </c>
      <c r="E95" s="4" t="s">
        <v>667</v>
      </c>
      <c r="F95" s="4" t="s">
        <v>668</v>
      </c>
      <c r="G95" s="4" t="s">
        <v>669</v>
      </c>
      <c r="H95" s="4" t="s">
        <v>670</v>
      </c>
      <c r="I95" s="4" t="s">
        <v>671</v>
      </c>
      <c r="J95" s="4" t="s">
        <v>672</v>
      </c>
      <c r="K95" s="4" t="s">
        <v>673</v>
      </c>
      <c r="L95" s="4" t="s">
        <v>674</v>
      </c>
      <c r="M95" s="4" t="s">
        <v>675</v>
      </c>
      <c r="N95" s="4" t="s">
        <v>676</v>
      </c>
      <c r="O95" s="4" t="s">
        <v>677</v>
      </c>
      <c r="P95" s="4" t="s">
        <v>678</v>
      </c>
      <c r="Q95" s="3"/>
    </row>
    <row r="96" spans="1:17">
      <c r="A96" s="3" t="s">
        <v>679</v>
      </c>
      <c r="B96" s="4" t="s">
        <v>680</v>
      </c>
      <c r="C96" s="4" t="s">
        <v>681</v>
      </c>
      <c r="D96" s="4" t="s">
        <v>682</v>
      </c>
      <c r="E96" s="4" t="s">
        <v>683</v>
      </c>
      <c r="F96" s="4" t="s">
        <v>684</v>
      </c>
      <c r="G96" s="4" t="s">
        <v>685</v>
      </c>
      <c r="H96" s="4" t="s">
        <v>686</v>
      </c>
      <c r="I96" s="4" t="s">
        <v>687</v>
      </c>
      <c r="J96" s="4" t="s">
        <v>688</v>
      </c>
      <c r="K96" s="4" t="s">
        <v>689</v>
      </c>
      <c r="L96" s="4" t="s">
        <v>690</v>
      </c>
      <c r="M96" s="4" t="s">
        <v>691</v>
      </c>
      <c r="N96" s="4" t="s">
        <v>692</v>
      </c>
      <c r="O96" s="4" t="s">
        <v>693</v>
      </c>
      <c r="P96" s="4" t="s">
        <v>694</v>
      </c>
      <c r="Q96" s="3"/>
    </row>
    <row r="97" spans="1:17">
      <c r="A97" s="3" t="s">
        <v>695</v>
      </c>
      <c r="B97" s="4" t="s">
        <v>28</v>
      </c>
      <c r="C97" s="4" t="s">
        <v>28</v>
      </c>
      <c r="D97" s="4" t="s">
        <v>28</v>
      </c>
      <c r="E97" s="4" t="s">
        <v>28</v>
      </c>
      <c r="F97" s="4" t="s">
        <v>28</v>
      </c>
      <c r="G97" s="4" t="s">
        <v>28</v>
      </c>
      <c r="H97" s="4" t="s">
        <v>28</v>
      </c>
      <c r="I97" s="4" t="s">
        <v>28</v>
      </c>
      <c r="J97" s="4" t="s">
        <v>28</v>
      </c>
      <c r="K97" s="4" t="s">
        <v>28</v>
      </c>
      <c r="L97" s="4" t="s">
        <v>696</v>
      </c>
      <c r="M97" s="4" t="s">
        <v>697</v>
      </c>
      <c r="N97" s="4" t="s">
        <v>698</v>
      </c>
      <c r="O97" s="4" t="s">
        <v>699</v>
      </c>
      <c r="P97" s="4" t="s">
        <v>28</v>
      </c>
      <c r="Q97" s="3"/>
    </row>
    <row r="98" spans="1:17">
      <c r="A98" s="3" t="s">
        <v>700</v>
      </c>
      <c r="B98" s="4" t="s">
        <v>701</v>
      </c>
      <c r="C98" s="4" t="s">
        <v>702</v>
      </c>
      <c r="D98" s="4" t="s">
        <v>703</v>
      </c>
      <c r="E98" s="4" t="s">
        <v>704</v>
      </c>
      <c r="F98" s="4" t="s">
        <v>705</v>
      </c>
      <c r="G98" s="4" t="s">
        <v>706</v>
      </c>
      <c r="H98" s="4" t="s">
        <v>707</v>
      </c>
      <c r="I98" s="4" t="s">
        <v>708</v>
      </c>
      <c r="J98" s="4" t="s">
        <v>709</v>
      </c>
      <c r="K98" s="4" t="s">
        <v>710</v>
      </c>
      <c r="L98" s="4" t="s">
        <v>711</v>
      </c>
      <c r="M98" s="4" t="s">
        <v>712</v>
      </c>
      <c r="N98" s="4" t="s">
        <v>713</v>
      </c>
      <c r="O98" s="4" t="s">
        <v>714</v>
      </c>
      <c r="P98" s="4" t="s">
        <v>715</v>
      </c>
      <c r="Q98" s="3"/>
    </row>
    <row r="99" spans="1:17">
      <c r="A99" s="3" t="s">
        <v>716</v>
      </c>
      <c r="B99" s="4" t="s">
        <v>717</v>
      </c>
      <c r="C99" s="4" t="s">
        <v>718</v>
      </c>
      <c r="D99" s="4" t="s">
        <v>719</v>
      </c>
      <c r="E99" s="4" t="s">
        <v>720</v>
      </c>
      <c r="F99" s="4" t="s">
        <v>389</v>
      </c>
      <c r="G99" s="4" t="s">
        <v>721</v>
      </c>
      <c r="H99" s="4" t="s">
        <v>722</v>
      </c>
      <c r="I99" s="4" t="s">
        <v>62</v>
      </c>
      <c r="J99" s="4" t="s">
        <v>61</v>
      </c>
      <c r="K99" s="4" t="s">
        <v>723</v>
      </c>
      <c r="L99" s="4" t="s">
        <v>724</v>
      </c>
      <c r="M99" s="4" t="s">
        <v>725</v>
      </c>
      <c r="N99" s="4" t="s">
        <v>389</v>
      </c>
      <c r="O99" s="4" t="s">
        <v>726</v>
      </c>
      <c r="P99" s="4" t="s">
        <v>727</v>
      </c>
      <c r="Q99" s="3"/>
    </row>
    <row r="100" spans="1:17">
      <c r="A100" s="3" t="s">
        <v>728</v>
      </c>
      <c r="B100" s="4" t="s">
        <v>418</v>
      </c>
      <c r="C100" s="4" t="s">
        <v>729</v>
      </c>
      <c r="D100" s="4" t="s">
        <v>730</v>
      </c>
      <c r="E100" s="4" t="s">
        <v>731</v>
      </c>
      <c r="F100" s="4" t="s">
        <v>732</v>
      </c>
      <c r="G100" s="4" t="s">
        <v>733</v>
      </c>
      <c r="H100" s="4" t="s">
        <v>734</v>
      </c>
      <c r="I100" s="4" t="s">
        <v>735</v>
      </c>
      <c r="J100" s="4" t="s">
        <v>736</v>
      </c>
      <c r="K100" s="4" t="s">
        <v>737</v>
      </c>
      <c r="L100" s="4" t="s">
        <v>738</v>
      </c>
      <c r="M100" s="4" t="s">
        <v>739</v>
      </c>
      <c r="N100" s="4" t="s">
        <v>740</v>
      </c>
      <c r="O100" s="4" t="s">
        <v>741</v>
      </c>
      <c r="P100" s="4" t="s">
        <v>742</v>
      </c>
      <c r="Q100" s="3"/>
    </row>
    <row r="101" spans="1:17">
      <c r="A101" s="3" t="s">
        <v>743</v>
      </c>
      <c r="B101" s="4" t="s">
        <v>28</v>
      </c>
      <c r="C101" s="4" t="s">
        <v>28</v>
      </c>
      <c r="D101" s="4" t="s">
        <v>28</v>
      </c>
      <c r="E101" s="4" t="s">
        <v>28</v>
      </c>
      <c r="F101" s="4" t="s">
        <v>28</v>
      </c>
      <c r="G101" s="4" t="s">
        <v>28</v>
      </c>
      <c r="H101" s="4" t="s">
        <v>28</v>
      </c>
      <c r="I101" s="4" t="s">
        <v>28</v>
      </c>
      <c r="J101" s="4" t="s">
        <v>28</v>
      </c>
      <c r="K101" s="4" t="s">
        <v>28</v>
      </c>
      <c r="L101" s="4" t="s">
        <v>28</v>
      </c>
      <c r="M101" s="4" t="s">
        <v>291</v>
      </c>
      <c r="N101" s="4" t="s">
        <v>744</v>
      </c>
      <c r="O101" s="4" t="s">
        <v>745</v>
      </c>
      <c r="P101" s="4" t="s">
        <v>28</v>
      </c>
      <c r="Q101" s="3"/>
    </row>
    <row r="102" spans="1:17">
      <c r="A102" s="3" t="s">
        <v>746</v>
      </c>
      <c r="B102" s="4" t="s">
        <v>28</v>
      </c>
      <c r="C102" s="4" t="s">
        <v>28</v>
      </c>
      <c r="D102" s="4" t="s">
        <v>499</v>
      </c>
      <c r="E102" s="4" t="s">
        <v>747</v>
      </c>
      <c r="F102" s="4" t="s">
        <v>28</v>
      </c>
      <c r="G102" s="4" t="s">
        <v>28</v>
      </c>
      <c r="H102" s="4" t="s">
        <v>28</v>
      </c>
      <c r="I102" s="4" t="s">
        <v>28</v>
      </c>
      <c r="J102" s="4" t="s">
        <v>748</v>
      </c>
      <c r="K102" s="4" t="s">
        <v>749</v>
      </c>
      <c r="L102" s="4" t="s">
        <v>28</v>
      </c>
      <c r="M102" s="4" t="s">
        <v>28</v>
      </c>
      <c r="N102" s="4" t="s">
        <v>28</v>
      </c>
      <c r="O102" s="4" t="s">
        <v>28</v>
      </c>
      <c r="P102" s="4" t="s">
        <v>28</v>
      </c>
      <c r="Q102" s="3"/>
    </row>
    <row r="103" spans="1:17">
      <c r="A103" s="3" t="s">
        <v>750</v>
      </c>
      <c r="B103" s="4" t="s">
        <v>28</v>
      </c>
      <c r="C103" s="4" t="s">
        <v>28</v>
      </c>
      <c r="D103" s="4" t="s">
        <v>28</v>
      </c>
      <c r="E103" s="4" t="s">
        <v>28</v>
      </c>
      <c r="F103" s="4" t="s">
        <v>28</v>
      </c>
      <c r="G103" s="4" t="s">
        <v>28</v>
      </c>
      <c r="H103" s="4" t="s">
        <v>28</v>
      </c>
      <c r="I103" s="4" t="s">
        <v>28</v>
      </c>
      <c r="J103" s="4" t="s">
        <v>28</v>
      </c>
      <c r="K103" s="4" t="s">
        <v>751</v>
      </c>
      <c r="L103" s="4" t="s">
        <v>28</v>
      </c>
      <c r="M103" s="4" t="s">
        <v>752</v>
      </c>
      <c r="N103" s="4" t="s">
        <v>753</v>
      </c>
      <c r="O103" s="4" t="s">
        <v>28</v>
      </c>
      <c r="P103" s="4" t="s">
        <v>28</v>
      </c>
      <c r="Q103" s="3"/>
    </row>
    <row r="104" spans="1:17">
      <c r="A104" s="3" t="s">
        <v>754</v>
      </c>
      <c r="B104" s="4" t="s">
        <v>28</v>
      </c>
      <c r="C104" s="4" t="s">
        <v>28</v>
      </c>
      <c r="D104" s="4" t="s">
        <v>28</v>
      </c>
      <c r="E104" s="4" t="s">
        <v>28</v>
      </c>
      <c r="F104" s="4" t="s">
        <v>28</v>
      </c>
      <c r="G104" s="4" t="s">
        <v>28</v>
      </c>
      <c r="H104" s="4" t="s">
        <v>28</v>
      </c>
      <c r="I104" s="4" t="s">
        <v>28</v>
      </c>
      <c r="J104" s="4" t="s">
        <v>28</v>
      </c>
      <c r="K104" s="4" t="s">
        <v>28</v>
      </c>
      <c r="L104" s="4" t="s">
        <v>755</v>
      </c>
      <c r="M104" s="4" t="s">
        <v>756</v>
      </c>
      <c r="N104" s="4" t="s">
        <v>28</v>
      </c>
      <c r="O104" s="4" t="s">
        <v>28</v>
      </c>
      <c r="P104" s="4" t="s">
        <v>28</v>
      </c>
      <c r="Q104" s="3"/>
    </row>
    <row r="105" spans="1:17">
      <c r="A105" s="3" t="s">
        <v>757</v>
      </c>
      <c r="B105" s="4" t="s">
        <v>28</v>
      </c>
      <c r="C105" s="4" t="s">
        <v>28</v>
      </c>
      <c r="D105" s="4" t="s">
        <v>28</v>
      </c>
      <c r="E105" s="4" t="s">
        <v>28</v>
      </c>
      <c r="F105" s="4" t="s">
        <v>28</v>
      </c>
      <c r="G105" s="4" t="s">
        <v>28</v>
      </c>
      <c r="H105" s="4" t="s">
        <v>28</v>
      </c>
      <c r="I105" s="4" t="s">
        <v>28</v>
      </c>
      <c r="J105" s="4" t="s">
        <v>28</v>
      </c>
      <c r="K105" s="4" t="s">
        <v>28</v>
      </c>
      <c r="L105" s="4" t="s">
        <v>758</v>
      </c>
      <c r="M105" s="4" t="s">
        <v>494</v>
      </c>
      <c r="N105" s="4" t="s">
        <v>755</v>
      </c>
      <c r="O105" s="4" t="s">
        <v>759</v>
      </c>
      <c r="P105" s="4" t="s">
        <v>28</v>
      </c>
      <c r="Q105" s="3"/>
    </row>
    <row r="106" spans="1:17">
      <c r="A106" s="3" t="s">
        <v>760</v>
      </c>
      <c r="B106" s="4" t="s">
        <v>761</v>
      </c>
      <c r="C106" s="4" t="s">
        <v>762</v>
      </c>
      <c r="D106" s="4" t="s">
        <v>763</v>
      </c>
      <c r="E106" s="4" t="s">
        <v>764</v>
      </c>
      <c r="F106" s="4" t="s">
        <v>765</v>
      </c>
      <c r="G106" s="4" t="s">
        <v>766</v>
      </c>
      <c r="H106" s="4" t="s">
        <v>767</v>
      </c>
      <c r="I106" s="4" t="s">
        <v>768</v>
      </c>
      <c r="J106" s="4" t="s">
        <v>769</v>
      </c>
      <c r="K106" s="4" t="s">
        <v>770</v>
      </c>
      <c r="L106" s="4" t="s">
        <v>771</v>
      </c>
      <c r="M106" s="4" t="s">
        <v>772</v>
      </c>
      <c r="N106" s="4" t="s">
        <v>773</v>
      </c>
      <c r="O106" s="4" t="s">
        <v>774</v>
      </c>
      <c r="P106" s="4" t="s">
        <v>28</v>
      </c>
      <c r="Q106" s="3"/>
    </row>
    <row r="107" spans="1:17">
      <c r="A107" s="3" t="s">
        <v>775</v>
      </c>
      <c r="B107" s="4" t="s">
        <v>776</v>
      </c>
      <c r="C107" s="4" t="s">
        <v>777</v>
      </c>
      <c r="D107" s="4" t="s">
        <v>778</v>
      </c>
      <c r="E107" s="4" t="s">
        <v>126</v>
      </c>
      <c r="F107" s="4" t="s">
        <v>779</v>
      </c>
      <c r="G107" s="4" t="s">
        <v>780</v>
      </c>
      <c r="H107" s="4" t="s">
        <v>52</v>
      </c>
      <c r="I107" s="4" t="s">
        <v>781</v>
      </c>
      <c r="J107" s="4" t="s">
        <v>782</v>
      </c>
      <c r="K107" s="4" t="s">
        <v>92</v>
      </c>
      <c r="L107" s="4" t="s">
        <v>783</v>
      </c>
      <c r="M107" s="4" t="s">
        <v>720</v>
      </c>
      <c r="N107" s="4" t="s">
        <v>784</v>
      </c>
      <c r="O107" s="4" t="s">
        <v>726</v>
      </c>
      <c r="P107" s="4" t="s">
        <v>785</v>
      </c>
      <c r="Q107" s="3"/>
    </row>
    <row r="108" spans="1:17">
      <c r="A108" s="3" t="s">
        <v>786</v>
      </c>
      <c r="B108" s="4" t="s">
        <v>28</v>
      </c>
      <c r="C108" s="4" t="s">
        <v>28</v>
      </c>
      <c r="D108" s="4" t="s">
        <v>28</v>
      </c>
      <c r="E108" s="4" t="s">
        <v>28</v>
      </c>
      <c r="F108" s="4" t="s">
        <v>28</v>
      </c>
      <c r="G108" s="4" t="s">
        <v>28</v>
      </c>
      <c r="H108" s="4" t="s">
        <v>28</v>
      </c>
      <c r="I108" s="4" t="s">
        <v>28</v>
      </c>
      <c r="J108" s="4" t="s">
        <v>28</v>
      </c>
      <c r="K108" s="4" t="s">
        <v>28</v>
      </c>
      <c r="L108" s="4" t="s">
        <v>28</v>
      </c>
      <c r="M108" s="4" t="s">
        <v>28</v>
      </c>
      <c r="N108" s="4" t="s">
        <v>28</v>
      </c>
      <c r="O108" s="4" t="s">
        <v>28</v>
      </c>
      <c r="P108" s="4" t="s">
        <v>787</v>
      </c>
      <c r="Q108" s="3"/>
    </row>
    <row r="109" spans="1:17">
      <c r="A109" s="3" t="s">
        <v>788</v>
      </c>
      <c r="B109" s="4" t="s">
        <v>789</v>
      </c>
      <c r="C109" s="4" t="s">
        <v>522</v>
      </c>
      <c r="D109" s="4" t="s">
        <v>790</v>
      </c>
      <c r="E109" s="4" t="s">
        <v>791</v>
      </c>
      <c r="F109" s="4" t="s">
        <v>792</v>
      </c>
      <c r="G109" s="4" t="s">
        <v>793</v>
      </c>
      <c r="H109" s="4" t="s">
        <v>794</v>
      </c>
      <c r="I109" s="4" t="s">
        <v>731</v>
      </c>
      <c r="J109" s="4" t="s">
        <v>795</v>
      </c>
      <c r="K109" s="4" t="s">
        <v>796</v>
      </c>
      <c r="L109" s="4" t="s">
        <v>797</v>
      </c>
      <c r="M109" s="4" t="s">
        <v>798</v>
      </c>
      <c r="N109" s="4" t="s">
        <v>799</v>
      </c>
      <c r="O109" s="4" t="s">
        <v>800</v>
      </c>
      <c r="P109" s="4" t="s">
        <v>801</v>
      </c>
      <c r="Q109" s="3"/>
    </row>
    <row r="110" spans="1:17">
      <c r="A110" s="3" t="s">
        <v>802</v>
      </c>
      <c r="B110" s="4" t="s">
        <v>803</v>
      </c>
      <c r="C110" s="4" t="s">
        <v>804</v>
      </c>
      <c r="D110" s="4" t="s">
        <v>805</v>
      </c>
      <c r="E110" s="4" t="s">
        <v>806</v>
      </c>
      <c r="F110" s="4" t="s">
        <v>807</v>
      </c>
      <c r="G110" s="4" t="s">
        <v>62</v>
      </c>
      <c r="H110" s="4" t="s">
        <v>726</v>
      </c>
      <c r="I110" s="4" t="s">
        <v>808</v>
      </c>
      <c r="J110" s="4" t="s">
        <v>809</v>
      </c>
      <c r="K110" s="4" t="s">
        <v>810</v>
      </c>
      <c r="L110" s="4" t="s">
        <v>811</v>
      </c>
      <c r="M110" s="4" t="s">
        <v>812</v>
      </c>
      <c r="N110" s="4" t="s">
        <v>813</v>
      </c>
      <c r="O110" s="4" t="s">
        <v>814</v>
      </c>
      <c r="P110" s="4" t="s">
        <v>815</v>
      </c>
      <c r="Q110" s="3"/>
    </row>
    <row r="111" spans="1:17">
      <c r="A111" s="3" t="s">
        <v>816</v>
      </c>
      <c r="B111" s="4" t="s">
        <v>817</v>
      </c>
      <c r="C111" s="4" t="s">
        <v>818</v>
      </c>
      <c r="D111" s="4" t="s">
        <v>819</v>
      </c>
      <c r="E111" s="4" t="s">
        <v>820</v>
      </c>
      <c r="F111" s="4" t="s">
        <v>821</v>
      </c>
      <c r="G111" s="4" t="s">
        <v>822</v>
      </c>
      <c r="H111" s="4" t="s">
        <v>823</v>
      </c>
      <c r="I111" s="4" t="s">
        <v>824</v>
      </c>
      <c r="J111" s="4" t="s">
        <v>825</v>
      </c>
      <c r="K111" s="4" t="s">
        <v>399</v>
      </c>
      <c r="L111" s="4" t="s">
        <v>826</v>
      </c>
      <c r="M111" s="4" t="s">
        <v>36</v>
      </c>
      <c r="N111" s="4" t="s">
        <v>827</v>
      </c>
      <c r="O111" s="4" t="s">
        <v>828</v>
      </c>
      <c r="P111" s="4" t="s">
        <v>829</v>
      </c>
      <c r="Q111" s="3"/>
    </row>
    <row r="112" spans="1:17">
      <c r="A112" s="3" t="s">
        <v>830</v>
      </c>
      <c r="B112" s="4" t="s">
        <v>831</v>
      </c>
      <c r="C112" s="4" t="s">
        <v>832</v>
      </c>
      <c r="D112" s="4" t="s">
        <v>231</v>
      </c>
      <c r="E112" s="4" t="s">
        <v>833</v>
      </c>
      <c r="F112" s="4" t="s">
        <v>834</v>
      </c>
      <c r="G112" s="4" t="s">
        <v>835</v>
      </c>
      <c r="H112" s="4" t="s">
        <v>783</v>
      </c>
      <c r="I112" s="4" t="s">
        <v>836</v>
      </c>
      <c r="J112" s="4" t="s">
        <v>837</v>
      </c>
      <c r="K112" s="4" t="s">
        <v>838</v>
      </c>
      <c r="L112" s="4" t="s">
        <v>839</v>
      </c>
      <c r="M112" s="4" t="s">
        <v>840</v>
      </c>
      <c r="N112" s="4" t="s">
        <v>841</v>
      </c>
      <c r="O112" s="4" t="s">
        <v>842</v>
      </c>
      <c r="P112" s="4" t="s">
        <v>843</v>
      </c>
      <c r="Q112" s="3"/>
    </row>
    <row r="113" spans="1:17">
      <c r="A113" s="3" t="s">
        <v>844</v>
      </c>
      <c r="B113" s="4" t="s">
        <v>845</v>
      </c>
      <c r="C113" s="4" t="s">
        <v>846</v>
      </c>
      <c r="D113" s="4" t="s">
        <v>565</v>
      </c>
      <c r="E113" s="4" t="s">
        <v>847</v>
      </c>
      <c r="F113" s="4" t="s">
        <v>845</v>
      </c>
      <c r="G113" s="4" t="s">
        <v>356</v>
      </c>
      <c r="H113" s="4" t="s">
        <v>848</v>
      </c>
      <c r="I113" s="4" t="s">
        <v>846</v>
      </c>
      <c r="J113" s="4" t="s">
        <v>28</v>
      </c>
      <c r="K113" s="4" t="s">
        <v>28</v>
      </c>
      <c r="L113" s="4" t="s">
        <v>28</v>
      </c>
      <c r="M113" s="4" t="s">
        <v>28</v>
      </c>
      <c r="N113" s="4" t="s">
        <v>28</v>
      </c>
      <c r="O113" s="4" t="s">
        <v>28</v>
      </c>
      <c r="P113" s="4" t="s">
        <v>28</v>
      </c>
      <c r="Q113" s="3"/>
    </row>
    <row r="114" spans="1:17">
      <c r="A114" s="3" t="s">
        <v>849</v>
      </c>
      <c r="B114" s="4" t="s">
        <v>850</v>
      </c>
      <c r="C114" s="4" t="s">
        <v>851</v>
      </c>
      <c r="D114" s="4" t="s">
        <v>852</v>
      </c>
      <c r="E114" s="4" t="s">
        <v>853</v>
      </c>
      <c r="F114" s="4" t="s">
        <v>854</v>
      </c>
      <c r="G114" s="4" t="s">
        <v>855</v>
      </c>
      <c r="H114" s="4" t="s">
        <v>856</v>
      </c>
      <c r="I114" s="4" t="s">
        <v>857</v>
      </c>
      <c r="J114" s="4" t="s">
        <v>28</v>
      </c>
      <c r="K114" s="4" t="s">
        <v>28</v>
      </c>
      <c r="L114" s="4" t="s">
        <v>28</v>
      </c>
      <c r="M114" s="4" t="s">
        <v>28</v>
      </c>
      <c r="N114" s="4" t="s">
        <v>28</v>
      </c>
      <c r="O114" s="4" t="s">
        <v>28</v>
      </c>
      <c r="P114" s="4" t="s">
        <v>28</v>
      </c>
      <c r="Q114" s="3"/>
    </row>
    <row r="115" spans="1:17">
      <c r="A115" s="3" t="s">
        <v>858</v>
      </c>
      <c r="B115" s="4" t="s">
        <v>859</v>
      </c>
      <c r="C115" s="4" t="s">
        <v>853</v>
      </c>
      <c r="D115" s="4" t="s">
        <v>860</v>
      </c>
      <c r="E115" s="4" t="s">
        <v>861</v>
      </c>
      <c r="F115" s="4" t="s">
        <v>862</v>
      </c>
      <c r="G115" s="4" t="s">
        <v>863</v>
      </c>
      <c r="H115" s="4" t="s">
        <v>864</v>
      </c>
      <c r="I115" s="4" t="s">
        <v>756</v>
      </c>
      <c r="J115" s="4" t="s">
        <v>854</v>
      </c>
      <c r="K115" s="4" t="s">
        <v>865</v>
      </c>
      <c r="L115" s="4" t="s">
        <v>866</v>
      </c>
      <c r="M115" s="4" t="s">
        <v>73</v>
      </c>
      <c r="N115" s="4" t="s">
        <v>859</v>
      </c>
      <c r="O115" s="4" t="s">
        <v>867</v>
      </c>
      <c r="P115" s="4" t="s">
        <v>868</v>
      </c>
      <c r="Q115" s="3"/>
    </row>
    <row r="116" spans="1:17">
      <c r="A116" s="3" t="s">
        <v>869</v>
      </c>
      <c r="B116" s="4" t="s">
        <v>870</v>
      </c>
      <c r="C116" s="4" t="s">
        <v>328</v>
      </c>
      <c r="D116" s="4" t="s">
        <v>871</v>
      </c>
      <c r="E116" s="4" t="s">
        <v>872</v>
      </c>
      <c r="F116" s="4" t="s">
        <v>831</v>
      </c>
      <c r="G116" s="4" t="s">
        <v>873</v>
      </c>
      <c r="H116" s="4" t="s">
        <v>874</v>
      </c>
      <c r="I116" s="4" t="s">
        <v>875</v>
      </c>
      <c r="J116" s="4" t="s">
        <v>876</v>
      </c>
      <c r="K116" s="4" t="s">
        <v>877</v>
      </c>
      <c r="L116" s="4" t="s">
        <v>878</v>
      </c>
      <c r="M116" s="4" t="s">
        <v>879</v>
      </c>
      <c r="N116" s="4" t="s">
        <v>717</v>
      </c>
      <c r="O116" s="4" t="s">
        <v>880</v>
      </c>
      <c r="P116" s="4" t="s">
        <v>881</v>
      </c>
      <c r="Q116" s="3"/>
    </row>
    <row r="117" spans="1:17">
      <c r="A117" s="3" t="s">
        <v>882</v>
      </c>
      <c r="B117" s="4" t="s">
        <v>28</v>
      </c>
      <c r="C117" s="4" t="s">
        <v>28</v>
      </c>
      <c r="D117" s="4" t="s">
        <v>28</v>
      </c>
      <c r="E117" s="4" t="s">
        <v>28</v>
      </c>
      <c r="F117" s="4" t="s">
        <v>28</v>
      </c>
      <c r="G117" s="4" t="s">
        <v>28</v>
      </c>
      <c r="H117" s="4" t="s">
        <v>28</v>
      </c>
      <c r="I117" s="4" t="s">
        <v>28</v>
      </c>
      <c r="J117" s="4" t="s">
        <v>28</v>
      </c>
      <c r="K117" s="4" t="s">
        <v>28</v>
      </c>
      <c r="L117" s="4" t="s">
        <v>883</v>
      </c>
      <c r="M117" s="4" t="s">
        <v>88</v>
      </c>
      <c r="N117" s="4" t="s">
        <v>213</v>
      </c>
      <c r="O117" s="4" t="s">
        <v>884</v>
      </c>
      <c r="P117" s="4" t="s">
        <v>885</v>
      </c>
      <c r="Q117" s="3"/>
    </row>
    <row r="118" spans="1:17">
      <c r="A118" s="3" t="s">
        <v>886</v>
      </c>
      <c r="B118" s="4" t="s">
        <v>28</v>
      </c>
      <c r="C118" s="4" t="s">
        <v>28</v>
      </c>
      <c r="D118" s="4" t="s">
        <v>28</v>
      </c>
      <c r="E118" s="4" t="s">
        <v>28</v>
      </c>
      <c r="F118" s="4" t="s">
        <v>28</v>
      </c>
      <c r="G118" s="4" t="s">
        <v>28</v>
      </c>
      <c r="H118" s="4" t="s">
        <v>28</v>
      </c>
      <c r="I118" s="4" t="s">
        <v>28</v>
      </c>
      <c r="J118" s="4" t="s">
        <v>28</v>
      </c>
      <c r="K118" s="4" t="s">
        <v>28</v>
      </c>
      <c r="L118" s="4" t="s">
        <v>887</v>
      </c>
      <c r="M118" s="4" t="s">
        <v>28</v>
      </c>
      <c r="N118" s="4" t="s">
        <v>888</v>
      </c>
      <c r="O118" s="4" t="s">
        <v>889</v>
      </c>
      <c r="P118" s="4" t="s">
        <v>890</v>
      </c>
      <c r="Q118" s="3"/>
    </row>
    <row r="119" spans="1:17">
      <c r="A119" s="3" t="s">
        <v>891</v>
      </c>
      <c r="B119" s="4" t="s">
        <v>28</v>
      </c>
      <c r="C119" s="4" t="s">
        <v>28</v>
      </c>
      <c r="D119" s="4" t="s">
        <v>28</v>
      </c>
      <c r="E119" s="4" t="s">
        <v>28</v>
      </c>
      <c r="F119" s="4" t="s">
        <v>28</v>
      </c>
      <c r="G119" s="4" t="s">
        <v>28</v>
      </c>
      <c r="H119" s="4" t="s">
        <v>28</v>
      </c>
      <c r="I119" s="4" t="s">
        <v>28</v>
      </c>
      <c r="J119" s="4" t="s">
        <v>892</v>
      </c>
      <c r="K119" s="4" t="s">
        <v>330</v>
      </c>
      <c r="L119" s="4" t="s">
        <v>893</v>
      </c>
      <c r="M119" s="4" t="s">
        <v>28</v>
      </c>
      <c r="N119" s="4" t="s">
        <v>28</v>
      </c>
      <c r="O119" s="4" t="s">
        <v>28</v>
      </c>
      <c r="P119" s="4" t="s">
        <v>28</v>
      </c>
      <c r="Q119" s="3"/>
    </row>
    <row r="120" spans="1:17">
      <c r="A120" s="3" t="s">
        <v>894</v>
      </c>
      <c r="B120" s="4" t="s">
        <v>28</v>
      </c>
      <c r="C120" s="4" t="s">
        <v>28</v>
      </c>
      <c r="D120" s="4" t="s">
        <v>28</v>
      </c>
      <c r="E120" s="4" t="s">
        <v>28</v>
      </c>
      <c r="F120" s="4" t="s">
        <v>28</v>
      </c>
      <c r="G120" s="4" t="s">
        <v>28</v>
      </c>
      <c r="H120" s="4" t="s">
        <v>28</v>
      </c>
      <c r="I120" s="4" t="s">
        <v>28</v>
      </c>
      <c r="J120" s="4" t="s">
        <v>28</v>
      </c>
      <c r="K120" s="4" t="s">
        <v>28</v>
      </c>
      <c r="L120" s="4" t="s">
        <v>895</v>
      </c>
      <c r="M120" s="4" t="s">
        <v>28</v>
      </c>
      <c r="N120" s="4" t="s">
        <v>28</v>
      </c>
      <c r="O120" s="4" t="s">
        <v>28</v>
      </c>
      <c r="P120" s="4" t="s">
        <v>28</v>
      </c>
      <c r="Q120" s="3"/>
    </row>
    <row r="121" spans="1:17">
      <c r="A121" s="3" t="s">
        <v>896</v>
      </c>
      <c r="B121" s="4" t="s">
        <v>799</v>
      </c>
      <c r="C121" s="4" t="s">
        <v>897</v>
      </c>
      <c r="D121" s="4" t="s">
        <v>898</v>
      </c>
      <c r="E121" s="4" t="s">
        <v>496</v>
      </c>
      <c r="F121" s="4" t="s">
        <v>899</v>
      </c>
      <c r="G121" s="4" t="s">
        <v>900</v>
      </c>
      <c r="H121" s="4" t="s">
        <v>901</v>
      </c>
      <c r="I121" s="4" t="s">
        <v>568</v>
      </c>
      <c r="J121" s="4" t="s">
        <v>892</v>
      </c>
      <c r="K121" s="4" t="s">
        <v>330</v>
      </c>
      <c r="L121" s="4" t="s">
        <v>902</v>
      </c>
      <c r="M121" s="4" t="s">
        <v>88</v>
      </c>
      <c r="N121" s="4" t="s">
        <v>903</v>
      </c>
      <c r="O121" s="4" t="s">
        <v>717</v>
      </c>
      <c r="P121" s="4" t="s">
        <v>904</v>
      </c>
      <c r="Q121" s="3"/>
    </row>
    <row r="122" spans="1:17">
      <c r="A122" s="3" t="s">
        <v>905</v>
      </c>
      <c r="B122" s="4" t="s">
        <v>906</v>
      </c>
      <c r="C122" s="4" t="s">
        <v>71</v>
      </c>
      <c r="D122" s="4" t="s">
        <v>907</v>
      </c>
      <c r="E122" s="4" t="s">
        <v>908</v>
      </c>
      <c r="F122" s="4" t="s">
        <v>28</v>
      </c>
      <c r="G122" s="4" t="s">
        <v>28</v>
      </c>
      <c r="H122" s="4" t="s">
        <v>28</v>
      </c>
      <c r="I122" s="4" t="s">
        <v>28</v>
      </c>
      <c r="J122" s="4" t="s">
        <v>28</v>
      </c>
      <c r="K122" s="4" t="s">
        <v>28</v>
      </c>
      <c r="L122" s="4" t="s">
        <v>28</v>
      </c>
      <c r="M122" s="4" t="s">
        <v>28</v>
      </c>
      <c r="N122" s="4" t="s">
        <v>28</v>
      </c>
      <c r="O122" s="4" t="s">
        <v>28</v>
      </c>
      <c r="P122" s="4" t="s">
        <v>28</v>
      </c>
      <c r="Q122" s="3"/>
    </row>
    <row r="123" spans="1:17">
      <c r="A123" s="3" t="s">
        <v>909</v>
      </c>
      <c r="B123" s="4" t="s">
        <v>910</v>
      </c>
      <c r="C123" s="4" t="s">
        <v>840</v>
      </c>
      <c r="D123" s="4" t="s">
        <v>911</v>
      </c>
      <c r="E123" s="4" t="s">
        <v>501</v>
      </c>
      <c r="F123" s="4" t="s">
        <v>28</v>
      </c>
      <c r="G123" s="4" t="s">
        <v>28</v>
      </c>
      <c r="H123" s="4" t="s">
        <v>28</v>
      </c>
      <c r="I123" s="4" t="s">
        <v>28</v>
      </c>
      <c r="J123" s="4" t="s">
        <v>28</v>
      </c>
      <c r="K123" s="4" t="s">
        <v>28</v>
      </c>
      <c r="L123" s="4" t="s">
        <v>28</v>
      </c>
      <c r="M123" s="4" t="s">
        <v>28</v>
      </c>
      <c r="N123" s="4" t="s">
        <v>28</v>
      </c>
      <c r="O123" s="4" t="s">
        <v>28</v>
      </c>
      <c r="P123" s="4" t="s">
        <v>28</v>
      </c>
      <c r="Q123" s="3"/>
    </row>
    <row r="124" spans="1:17">
      <c r="A124" s="3" t="s">
        <v>912</v>
      </c>
      <c r="B124" s="4" t="s">
        <v>913</v>
      </c>
      <c r="C124" s="4" t="s">
        <v>914</v>
      </c>
      <c r="D124" s="4" t="s">
        <v>834</v>
      </c>
      <c r="E124" s="4" t="s">
        <v>516</v>
      </c>
      <c r="F124" s="4" t="s">
        <v>726</v>
      </c>
      <c r="G124" s="4" t="s">
        <v>127</v>
      </c>
      <c r="H124" s="4" t="s">
        <v>915</v>
      </c>
      <c r="I124" s="4" t="s">
        <v>916</v>
      </c>
      <c r="J124" s="4" t="s">
        <v>917</v>
      </c>
      <c r="K124" s="4" t="s">
        <v>918</v>
      </c>
      <c r="L124" s="4" t="s">
        <v>919</v>
      </c>
      <c r="M124" s="4" t="s">
        <v>920</v>
      </c>
      <c r="N124" s="4" t="s">
        <v>921</v>
      </c>
      <c r="O124" s="4" t="s">
        <v>922</v>
      </c>
      <c r="P124" s="4" t="s">
        <v>923</v>
      </c>
      <c r="Q124" s="3"/>
    </row>
    <row r="125" spans="1:17">
      <c r="A125" s="3" t="s">
        <v>924</v>
      </c>
      <c r="B125" s="4" t="s">
        <v>925</v>
      </c>
      <c r="C125" s="4" t="s">
        <v>225</v>
      </c>
      <c r="D125" s="4" t="s">
        <v>884</v>
      </c>
      <c r="E125" s="4" t="s">
        <v>725</v>
      </c>
      <c r="F125" s="4" t="s">
        <v>389</v>
      </c>
      <c r="G125" s="4" t="s">
        <v>926</v>
      </c>
      <c r="H125" s="4" t="s">
        <v>927</v>
      </c>
      <c r="I125" s="4" t="s">
        <v>928</v>
      </c>
      <c r="J125" s="4" t="s">
        <v>917</v>
      </c>
      <c r="K125" s="4" t="s">
        <v>929</v>
      </c>
      <c r="L125" s="4" t="s">
        <v>930</v>
      </c>
      <c r="M125" s="4" t="s">
        <v>37</v>
      </c>
      <c r="N125" s="4" t="s">
        <v>931</v>
      </c>
      <c r="O125" s="4" t="s">
        <v>932</v>
      </c>
      <c r="P125" s="4" t="s">
        <v>933</v>
      </c>
      <c r="Q125" s="3"/>
    </row>
    <row r="126" spans="1:17">
      <c r="A126" s="3" t="s">
        <v>934</v>
      </c>
      <c r="B126" s="4" t="s">
        <v>935</v>
      </c>
      <c r="C126" s="4" t="s">
        <v>231</v>
      </c>
      <c r="D126" s="4" t="s">
        <v>936</v>
      </c>
      <c r="E126" s="4" t="s">
        <v>937</v>
      </c>
      <c r="F126" s="4" t="s">
        <v>722</v>
      </c>
      <c r="G126" s="4" t="s">
        <v>938</v>
      </c>
      <c r="H126" s="4" t="s">
        <v>939</v>
      </c>
      <c r="I126" s="4" t="s">
        <v>927</v>
      </c>
      <c r="J126" s="4" t="s">
        <v>940</v>
      </c>
      <c r="K126" s="4" t="s">
        <v>941</v>
      </c>
      <c r="L126" s="4" t="s">
        <v>942</v>
      </c>
      <c r="M126" s="4" t="s">
        <v>943</v>
      </c>
      <c r="N126" s="4" t="s">
        <v>386</v>
      </c>
      <c r="O126" s="4" t="s">
        <v>944</v>
      </c>
      <c r="P126" s="4" t="s">
        <v>945</v>
      </c>
      <c r="Q126" s="3"/>
    </row>
    <row r="127" spans="1:17">
      <c r="A127" s="3" t="s">
        <v>946</v>
      </c>
      <c r="B127" s="4" t="s">
        <v>28</v>
      </c>
      <c r="C127" s="4" t="s">
        <v>28</v>
      </c>
      <c r="D127" s="4" t="s">
        <v>28</v>
      </c>
      <c r="E127" s="4" t="s">
        <v>28</v>
      </c>
      <c r="F127" s="4" t="s">
        <v>28</v>
      </c>
      <c r="G127" s="4" t="s">
        <v>28</v>
      </c>
      <c r="H127" s="4" t="s">
        <v>28</v>
      </c>
      <c r="I127" s="4" t="s">
        <v>28</v>
      </c>
      <c r="J127" s="4" t="s">
        <v>947</v>
      </c>
      <c r="K127" s="4">
        <v>0.42</v>
      </c>
      <c r="L127" s="4">
        <v>1.58</v>
      </c>
      <c r="M127" s="4">
        <v>1.3</v>
      </c>
      <c r="N127" s="4">
        <v>1.07</v>
      </c>
      <c r="O127" s="4">
        <v>0.77</v>
      </c>
      <c r="P127" s="4">
        <v>0.88</v>
      </c>
      <c r="Q127" s="3"/>
    </row>
    <row r="128" spans="1:17">
      <c r="A128" s="3" t="s">
        <v>948</v>
      </c>
      <c r="B128" s="4" t="s">
        <v>28</v>
      </c>
      <c r="C128" s="4" t="s">
        <v>28</v>
      </c>
      <c r="D128" s="4" t="s">
        <v>28</v>
      </c>
      <c r="E128" s="4" t="s">
        <v>28</v>
      </c>
      <c r="F128" s="4" t="s">
        <v>28</v>
      </c>
      <c r="G128" s="4" t="s">
        <v>28</v>
      </c>
      <c r="H128" s="4" t="s">
        <v>28</v>
      </c>
      <c r="I128" s="4" t="s">
        <v>28</v>
      </c>
      <c r="J128" s="4" t="s">
        <v>28</v>
      </c>
      <c r="K128" s="4" t="s">
        <v>28</v>
      </c>
      <c r="L128" s="4" t="s">
        <v>949</v>
      </c>
      <c r="M128" s="4" t="s">
        <v>28</v>
      </c>
      <c r="N128" s="4" t="s">
        <v>28</v>
      </c>
      <c r="O128" s="4" t="s">
        <v>950</v>
      </c>
      <c r="P128" s="4" t="s">
        <v>951</v>
      </c>
      <c r="Q128" s="3"/>
    </row>
    <row r="129" spans="1:17">
      <c r="A129" s="3" t="s">
        <v>952</v>
      </c>
      <c r="B129" s="4" t="s">
        <v>28</v>
      </c>
      <c r="C129" s="4" t="s">
        <v>28</v>
      </c>
      <c r="D129" s="4" t="s">
        <v>28</v>
      </c>
      <c r="E129" s="4" t="s">
        <v>28</v>
      </c>
      <c r="F129" s="4" t="s">
        <v>28</v>
      </c>
      <c r="G129" s="4" t="s">
        <v>28</v>
      </c>
      <c r="H129" s="4" t="s">
        <v>28</v>
      </c>
      <c r="I129" s="4" t="s">
        <v>28</v>
      </c>
      <c r="J129" s="4" t="s">
        <v>28</v>
      </c>
      <c r="K129" s="4" t="s">
        <v>28</v>
      </c>
      <c r="L129" s="4" t="s">
        <v>949</v>
      </c>
      <c r="M129" s="4" t="s">
        <v>28</v>
      </c>
      <c r="N129" s="4" t="s">
        <v>28</v>
      </c>
      <c r="O129" s="4" t="s">
        <v>28</v>
      </c>
      <c r="P129" s="4" t="s">
        <v>28</v>
      </c>
      <c r="Q129" s="3"/>
    </row>
    <row r="130" spans="1:17">
      <c r="A130" s="3" t="s">
        <v>953</v>
      </c>
      <c r="B130" s="4">
        <v>2.78</v>
      </c>
      <c r="C130" s="4">
        <v>1.01</v>
      </c>
      <c r="D130" s="4">
        <v>1.75</v>
      </c>
      <c r="E130" s="4">
        <v>0.11</v>
      </c>
      <c r="F130" s="4">
        <v>1.92</v>
      </c>
      <c r="G130" s="4">
        <v>1.71</v>
      </c>
      <c r="H130" s="4">
        <v>1.56</v>
      </c>
      <c r="I130" s="4">
        <v>1.32</v>
      </c>
      <c r="J130" s="4" t="s">
        <v>947</v>
      </c>
      <c r="K130" s="4">
        <v>0.42</v>
      </c>
      <c r="L130" s="4">
        <v>1.55</v>
      </c>
      <c r="M130" s="4">
        <v>1.3</v>
      </c>
      <c r="N130" s="4">
        <v>1.07</v>
      </c>
      <c r="O130" s="4">
        <v>0.76</v>
      </c>
      <c r="P130" s="4">
        <v>0.80500000000000005</v>
      </c>
      <c r="Q130" s="3"/>
    </row>
    <row r="131" spans="1:17">
      <c r="A131" s="3" t="s">
        <v>954</v>
      </c>
      <c r="B131" s="4" t="s">
        <v>28</v>
      </c>
      <c r="C131" s="4" t="s">
        <v>28</v>
      </c>
      <c r="D131" s="4" t="s">
        <v>28</v>
      </c>
      <c r="E131" s="4" t="s">
        <v>28</v>
      </c>
      <c r="F131" s="4" t="s">
        <v>28</v>
      </c>
      <c r="G131" s="4" t="s">
        <v>28</v>
      </c>
      <c r="H131" s="4" t="s">
        <v>28</v>
      </c>
      <c r="I131" s="4" t="s">
        <v>28</v>
      </c>
      <c r="J131" s="4" t="s">
        <v>947</v>
      </c>
      <c r="K131" s="4">
        <v>0.42</v>
      </c>
      <c r="L131" s="4">
        <v>1.56</v>
      </c>
      <c r="M131" s="4">
        <v>1.26</v>
      </c>
      <c r="N131" s="4">
        <v>1.04</v>
      </c>
      <c r="O131" s="4">
        <v>0.74</v>
      </c>
      <c r="P131" s="4">
        <v>0.85</v>
      </c>
      <c r="Q131" s="3"/>
    </row>
    <row r="132" spans="1:17">
      <c r="A132" s="3" t="s">
        <v>955</v>
      </c>
      <c r="B132" s="4" t="s">
        <v>28</v>
      </c>
      <c r="C132" s="4" t="s">
        <v>28</v>
      </c>
      <c r="D132" s="4" t="s">
        <v>28</v>
      </c>
      <c r="E132" s="4" t="s">
        <v>28</v>
      </c>
      <c r="F132" s="4" t="s">
        <v>28</v>
      </c>
      <c r="G132" s="4" t="s">
        <v>28</v>
      </c>
      <c r="H132" s="4" t="s">
        <v>28</v>
      </c>
      <c r="I132" s="4" t="s">
        <v>28</v>
      </c>
      <c r="J132" s="4" t="s">
        <v>28</v>
      </c>
      <c r="K132" s="4" t="s">
        <v>28</v>
      </c>
      <c r="L132" s="4" t="s">
        <v>949</v>
      </c>
      <c r="M132" s="4" t="s">
        <v>28</v>
      </c>
      <c r="N132" s="4" t="s">
        <v>28</v>
      </c>
      <c r="O132" s="4" t="s">
        <v>950</v>
      </c>
      <c r="P132" s="4" t="s">
        <v>951</v>
      </c>
      <c r="Q132" s="3"/>
    </row>
    <row r="133" spans="1:17">
      <c r="A133" s="3" t="s">
        <v>956</v>
      </c>
      <c r="B133" s="4" t="s">
        <v>28</v>
      </c>
      <c r="C133" s="4" t="s">
        <v>28</v>
      </c>
      <c r="D133" s="4" t="s">
        <v>28</v>
      </c>
      <c r="E133" s="4" t="s">
        <v>28</v>
      </c>
      <c r="F133" s="4" t="s">
        <v>28</v>
      </c>
      <c r="G133" s="4" t="s">
        <v>28</v>
      </c>
      <c r="H133" s="4" t="s">
        <v>28</v>
      </c>
      <c r="I133" s="4" t="s">
        <v>28</v>
      </c>
      <c r="J133" s="4" t="s">
        <v>28</v>
      </c>
      <c r="K133" s="4" t="s">
        <v>28</v>
      </c>
      <c r="L133" s="4" t="s">
        <v>949</v>
      </c>
      <c r="M133" s="4" t="s">
        <v>28</v>
      </c>
      <c r="N133" s="4" t="s">
        <v>28</v>
      </c>
      <c r="O133" s="4" t="s">
        <v>28</v>
      </c>
      <c r="P133" s="4" t="s">
        <v>28</v>
      </c>
      <c r="Q133" s="3"/>
    </row>
    <row r="134" spans="1:17">
      <c r="A134" s="3" t="s">
        <v>957</v>
      </c>
      <c r="B134" s="4">
        <v>2.77</v>
      </c>
      <c r="C134" s="4">
        <v>1.01</v>
      </c>
      <c r="D134" s="4">
        <v>1.74</v>
      </c>
      <c r="E134" s="4">
        <v>0.11</v>
      </c>
      <c r="F134" s="4">
        <v>1.9</v>
      </c>
      <c r="G134" s="4">
        <v>1.69</v>
      </c>
      <c r="H134" s="4">
        <v>1.54</v>
      </c>
      <c r="I134" s="4">
        <v>1.31</v>
      </c>
      <c r="J134" s="4" t="s">
        <v>947</v>
      </c>
      <c r="K134" s="4">
        <v>0.42</v>
      </c>
      <c r="L134" s="4">
        <v>1.52</v>
      </c>
      <c r="M134" s="4">
        <v>1.26</v>
      </c>
      <c r="N134" s="4">
        <v>1.04</v>
      </c>
      <c r="O134" s="4">
        <v>0.73</v>
      </c>
      <c r="P134" s="4">
        <v>0.77500000000000002</v>
      </c>
      <c r="Q134" s="3"/>
    </row>
    <row r="135" spans="1:17">
      <c r="A135" s="3" t="s">
        <v>958</v>
      </c>
      <c r="B135" s="4">
        <v>0.53</v>
      </c>
      <c r="C135" s="4">
        <v>0.44</v>
      </c>
      <c r="D135" s="4">
        <v>0.4</v>
      </c>
      <c r="E135" s="4">
        <v>0.37</v>
      </c>
      <c r="F135" s="4">
        <v>0.36</v>
      </c>
      <c r="G135" s="4">
        <v>0.3</v>
      </c>
      <c r="H135" s="4">
        <v>0.26</v>
      </c>
      <c r="I135" s="4" t="s">
        <v>28</v>
      </c>
      <c r="J135" s="4" t="s">
        <v>28</v>
      </c>
      <c r="K135" s="4" t="s">
        <v>28</v>
      </c>
      <c r="L135" s="4" t="s">
        <v>28</v>
      </c>
      <c r="M135" s="4" t="s">
        <v>28</v>
      </c>
      <c r="N135" s="4" t="s">
        <v>28</v>
      </c>
      <c r="O135" s="4" t="s">
        <v>28</v>
      </c>
      <c r="P135" s="4" t="s">
        <v>28</v>
      </c>
      <c r="Q135" s="3"/>
    </row>
    <row r="136" spans="1:17">
      <c r="A136" s="3" t="s">
        <v>959</v>
      </c>
      <c r="B136" s="4" t="s">
        <v>960</v>
      </c>
      <c r="C136" s="4" t="s">
        <v>961</v>
      </c>
      <c r="D136" s="4" t="s">
        <v>813</v>
      </c>
      <c r="E136" s="4" t="s">
        <v>962</v>
      </c>
      <c r="F136" s="4" t="s">
        <v>963</v>
      </c>
      <c r="G136" s="4" t="s">
        <v>964</v>
      </c>
      <c r="H136" s="4" t="s">
        <v>965</v>
      </c>
      <c r="I136" s="4" t="s">
        <v>795</v>
      </c>
      <c r="J136" s="4" t="s">
        <v>966</v>
      </c>
      <c r="K136" s="4" t="s">
        <v>795</v>
      </c>
      <c r="L136" s="4" t="s">
        <v>795</v>
      </c>
      <c r="M136" s="4" t="s">
        <v>115</v>
      </c>
      <c r="N136" s="4" t="s">
        <v>967</v>
      </c>
      <c r="O136" s="4" t="s">
        <v>968</v>
      </c>
      <c r="P136" s="4" t="s">
        <v>827</v>
      </c>
      <c r="Q136" s="3"/>
    </row>
    <row r="137" spans="1:17">
      <c r="A137" s="3" t="s">
        <v>969</v>
      </c>
      <c r="B137" s="4" t="s">
        <v>970</v>
      </c>
      <c r="C137" s="4" t="s">
        <v>971</v>
      </c>
      <c r="D137" s="4" t="s">
        <v>972</v>
      </c>
      <c r="E137" s="4" t="s">
        <v>973</v>
      </c>
      <c r="F137" s="4" t="s">
        <v>974</v>
      </c>
      <c r="G137" s="4" t="s">
        <v>975</v>
      </c>
      <c r="H137" s="4" t="s">
        <v>976</v>
      </c>
      <c r="I137" s="4" t="s">
        <v>977</v>
      </c>
      <c r="J137" s="4" t="s">
        <v>978</v>
      </c>
      <c r="K137" s="4" t="s">
        <v>979</v>
      </c>
      <c r="L137" s="4" t="s">
        <v>980</v>
      </c>
      <c r="M137" s="4" t="s">
        <v>981</v>
      </c>
      <c r="N137" s="4" t="s">
        <v>982</v>
      </c>
      <c r="O137" s="4" t="s">
        <v>983</v>
      </c>
      <c r="P137" s="4" t="s">
        <v>984</v>
      </c>
      <c r="Q137" s="3"/>
    </row>
    <row r="138" spans="1:17">
      <c r="A138" s="3" t="s">
        <v>985</v>
      </c>
      <c r="B138" s="4" t="s">
        <v>28</v>
      </c>
      <c r="C138" s="4" t="s">
        <v>28</v>
      </c>
      <c r="D138" s="4" t="s">
        <v>28</v>
      </c>
      <c r="E138" s="4" t="s">
        <v>28</v>
      </c>
      <c r="F138" s="4" t="s">
        <v>28</v>
      </c>
      <c r="G138" s="4" t="s">
        <v>28</v>
      </c>
      <c r="H138" s="4" t="s">
        <v>28</v>
      </c>
      <c r="I138" s="4" t="s">
        <v>28</v>
      </c>
      <c r="J138" s="4" t="s">
        <v>28</v>
      </c>
      <c r="K138" s="4" t="s">
        <v>28</v>
      </c>
      <c r="L138" s="4" t="s">
        <v>28</v>
      </c>
      <c r="M138" s="4" t="s">
        <v>986</v>
      </c>
      <c r="N138" s="4" t="s">
        <v>987</v>
      </c>
      <c r="O138" s="4" t="s">
        <v>988</v>
      </c>
      <c r="P138" s="4" t="s">
        <v>742</v>
      </c>
      <c r="Q138" s="3"/>
    </row>
    <row r="139" spans="1:17">
      <c r="A139" s="3" t="s">
        <v>989</v>
      </c>
      <c r="B139" s="4" t="s">
        <v>28</v>
      </c>
      <c r="C139" s="4" t="s">
        <v>28</v>
      </c>
      <c r="D139" s="4" t="s">
        <v>28</v>
      </c>
      <c r="E139" s="4" t="s">
        <v>28</v>
      </c>
      <c r="F139" s="4" t="s">
        <v>28</v>
      </c>
      <c r="G139" s="4" t="s">
        <v>28</v>
      </c>
      <c r="H139" s="4" t="s">
        <v>670</v>
      </c>
      <c r="I139" s="4" t="s">
        <v>28</v>
      </c>
      <c r="J139" s="4" t="s">
        <v>28</v>
      </c>
      <c r="K139" s="4" t="s">
        <v>28</v>
      </c>
      <c r="L139" s="4" t="s">
        <v>28</v>
      </c>
      <c r="M139" s="4" t="s">
        <v>28</v>
      </c>
      <c r="N139" s="4" t="s">
        <v>28</v>
      </c>
      <c r="O139" s="4" t="s">
        <v>28</v>
      </c>
      <c r="P139" s="4" t="s">
        <v>28</v>
      </c>
      <c r="Q139" s="3"/>
    </row>
    <row r="141" spans="1:17">
      <c r="A141" s="6" t="s">
        <v>990</v>
      </c>
    </row>
    <row r="142" spans="1:17">
      <c r="A142" s="1" t="s">
        <v>3</v>
      </c>
      <c r="B142" s="2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2" t="s">
        <v>9</v>
      </c>
      <c r="H142" s="2" t="s">
        <v>10</v>
      </c>
      <c r="I142" s="2" t="s">
        <v>11</v>
      </c>
      <c r="J142" s="2" t="s">
        <v>12</v>
      </c>
      <c r="K142" s="2" t="s">
        <v>13</v>
      </c>
      <c r="L142" s="2" t="s">
        <v>14</v>
      </c>
      <c r="M142" s="2" t="s">
        <v>15</v>
      </c>
      <c r="N142" s="2" t="s">
        <v>16</v>
      </c>
      <c r="O142" s="2" t="s">
        <v>17</v>
      </c>
      <c r="P142" s="2" t="s">
        <v>18</v>
      </c>
      <c r="Q142" s="1"/>
    </row>
    <row r="143" spans="1:17">
      <c r="A143" s="1" t="s">
        <v>19</v>
      </c>
      <c r="B143" s="2" t="s">
        <v>20</v>
      </c>
      <c r="C143" s="2" t="s">
        <v>20</v>
      </c>
      <c r="D143" s="2" t="s">
        <v>20</v>
      </c>
      <c r="E143" s="2" t="s">
        <v>20</v>
      </c>
      <c r="F143" s="2" t="s">
        <v>20</v>
      </c>
      <c r="G143" s="2" t="s">
        <v>20</v>
      </c>
      <c r="H143" s="2" t="s">
        <v>20</v>
      </c>
      <c r="I143" s="2" t="s">
        <v>20</v>
      </c>
      <c r="J143" s="2" t="s">
        <v>20</v>
      </c>
      <c r="K143" s="2" t="s">
        <v>20</v>
      </c>
      <c r="L143" s="2" t="s">
        <v>20</v>
      </c>
      <c r="M143" s="2" t="s">
        <v>20</v>
      </c>
      <c r="N143" s="2" t="s">
        <v>20</v>
      </c>
      <c r="O143" s="2" t="s">
        <v>20</v>
      </c>
      <c r="P143" s="2" t="s">
        <v>20</v>
      </c>
      <c r="Q143" s="1"/>
    </row>
    <row r="144" spans="1:17" ht="25.5">
      <c r="A144" s="1" t="s">
        <v>21</v>
      </c>
      <c r="B144" s="2" t="s">
        <v>22</v>
      </c>
      <c r="C144" s="2" t="s">
        <v>22</v>
      </c>
      <c r="D144" s="2" t="s">
        <v>22</v>
      </c>
      <c r="E144" s="2" t="s">
        <v>22</v>
      </c>
      <c r="F144" s="2" t="s">
        <v>22</v>
      </c>
      <c r="G144" s="2" t="s">
        <v>22</v>
      </c>
      <c r="H144" s="2" t="s">
        <v>22</v>
      </c>
      <c r="I144" s="2" t="s">
        <v>22</v>
      </c>
      <c r="J144" s="2" t="s">
        <v>22</v>
      </c>
      <c r="K144" s="2" t="s">
        <v>22</v>
      </c>
      <c r="L144" s="2" t="s">
        <v>22</v>
      </c>
      <c r="M144" s="2" t="s">
        <v>22</v>
      </c>
      <c r="N144" s="2" t="s">
        <v>22</v>
      </c>
      <c r="O144" s="2" t="s">
        <v>22</v>
      </c>
      <c r="P144" s="2" t="s">
        <v>22</v>
      </c>
      <c r="Q144" s="1"/>
    </row>
    <row r="145" spans="1:17">
      <c r="A145" s="1" t="s">
        <v>23</v>
      </c>
      <c r="B145" s="2" t="s">
        <v>24</v>
      </c>
      <c r="C145" s="2" t="s">
        <v>24</v>
      </c>
      <c r="D145" s="2" t="s">
        <v>24</v>
      </c>
      <c r="E145" s="2" t="s">
        <v>24</v>
      </c>
      <c r="F145" s="2" t="s">
        <v>24</v>
      </c>
      <c r="G145" s="2" t="s">
        <v>24</v>
      </c>
      <c r="H145" s="2" t="s">
        <v>24</v>
      </c>
      <c r="I145" s="2" t="s">
        <v>24</v>
      </c>
      <c r="J145" s="2" t="s">
        <v>24</v>
      </c>
      <c r="K145" s="2" t="s">
        <v>24</v>
      </c>
      <c r="L145" s="2" t="s">
        <v>24</v>
      </c>
      <c r="M145" s="2" t="s">
        <v>24</v>
      </c>
      <c r="N145" s="2" t="s">
        <v>24</v>
      </c>
      <c r="O145" s="2" t="s">
        <v>24</v>
      </c>
      <c r="P145" s="2" t="s">
        <v>24</v>
      </c>
      <c r="Q145" s="1"/>
    </row>
    <row r="146" spans="1:17">
      <c r="A146" s="1" t="s">
        <v>25</v>
      </c>
      <c r="B146" s="2" t="s">
        <v>26</v>
      </c>
      <c r="C146" s="2" t="s">
        <v>26</v>
      </c>
      <c r="D146" s="2" t="s">
        <v>26</v>
      </c>
      <c r="E146" s="2" t="s">
        <v>26</v>
      </c>
      <c r="F146" s="2" t="s">
        <v>26</v>
      </c>
      <c r="G146" s="2" t="s">
        <v>26</v>
      </c>
      <c r="H146" s="2" t="s">
        <v>26</v>
      </c>
      <c r="I146" s="2" t="s">
        <v>26</v>
      </c>
      <c r="J146" s="2" t="s">
        <v>26</v>
      </c>
      <c r="K146" s="2" t="s">
        <v>26</v>
      </c>
      <c r="L146" s="2" t="s">
        <v>26</v>
      </c>
      <c r="M146" s="2" t="s">
        <v>26</v>
      </c>
      <c r="N146" s="2" t="s">
        <v>26</v>
      </c>
      <c r="O146" s="2" t="s">
        <v>26</v>
      </c>
      <c r="P146" s="2" t="s">
        <v>26</v>
      </c>
      <c r="Q146" s="1"/>
    </row>
    <row r="147" spans="1:17">
      <c r="A147" s="3" t="s">
        <v>991</v>
      </c>
      <c r="B147" s="4" t="s">
        <v>609</v>
      </c>
      <c r="C147" s="4" t="s">
        <v>610</v>
      </c>
      <c r="D147" s="4" t="s">
        <v>992</v>
      </c>
      <c r="E147" s="4" t="s">
        <v>993</v>
      </c>
      <c r="F147" s="4" t="s">
        <v>613</v>
      </c>
      <c r="G147" s="4" t="s">
        <v>614</v>
      </c>
      <c r="H147" s="4" t="s">
        <v>615</v>
      </c>
      <c r="I147" s="4" t="s">
        <v>994</v>
      </c>
      <c r="J147" s="4" t="s">
        <v>995</v>
      </c>
      <c r="K147" s="4" t="s">
        <v>618</v>
      </c>
      <c r="L147" s="4" t="s">
        <v>413</v>
      </c>
      <c r="M147" s="4" t="s">
        <v>619</v>
      </c>
      <c r="N147" s="4" t="s">
        <v>996</v>
      </c>
      <c r="O147" s="4" t="s">
        <v>997</v>
      </c>
      <c r="P147" s="4" t="s">
        <v>998</v>
      </c>
      <c r="Q147" s="3"/>
    </row>
    <row r="148" spans="1:17">
      <c r="A148" s="3" t="s">
        <v>999</v>
      </c>
      <c r="B148" s="4" t="s">
        <v>28</v>
      </c>
      <c r="C148" s="4" t="s">
        <v>28</v>
      </c>
      <c r="D148" s="4" t="s">
        <v>28</v>
      </c>
      <c r="E148" s="4" t="s">
        <v>28</v>
      </c>
      <c r="F148" s="4" t="s">
        <v>28</v>
      </c>
      <c r="G148" s="4" t="s">
        <v>28</v>
      </c>
      <c r="H148" s="4" t="s">
        <v>28</v>
      </c>
      <c r="I148" s="4" t="s">
        <v>28</v>
      </c>
      <c r="J148" s="4" t="s">
        <v>28</v>
      </c>
      <c r="K148" s="4" t="s">
        <v>28</v>
      </c>
      <c r="L148" s="4" t="s">
        <v>28</v>
      </c>
      <c r="M148" s="4" t="s">
        <v>28</v>
      </c>
      <c r="N148" s="4" t="s">
        <v>28</v>
      </c>
      <c r="O148" s="4" t="s">
        <v>1000</v>
      </c>
      <c r="P148" s="4" t="s">
        <v>28</v>
      </c>
      <c r="Q148" s="3"/>
    </row>
    <row r="149" spans="1:17">
      <c r="A149" s="3" t="s">
        <v>1001</v>
      </c>
      <c r="B149" s="4" t="s">
        <v>28</v>
      </c>
      <c r="C149" s="4" t="s">
        <v>28</v>
      </c>
      <c r="D149" s="4" t="s">
        <v>28</v>
      </c>
      <c r="E149" s="4" t="s">
        <v>1002</v>
      </c>
      <c r="F149" s="4" t="s">
        <v>1002</v>
      </c>
      <c r="G149" s="4" t="s">
        <v>494</v>
      </c>
      <c r="H149" s="4" t="s">
        <v>28</v>
      </c>
      <c r="I149" s="4" t="s">
        <v>857</v>
      </c>
      <c r="J149" s="4" t="s">
        <v>28</v>
      </c>
      <c r="K149" s="4" t="s">
        <v>28</v>
      </c>
      <c r="L149" s="4" t="s">
        <v>28</v>
      </c>
      <c r="M149" s="4" t="s">
        <v>28</v>
      </c>
      <c r="N149" s="4" t="s">
        <v>28</v>
      </c>
      <c r="O149" s="4" t="s">
        <v>28</v>
      </c>
      <c r="P149" s="4" t="s">
        <v>28</v>
      </c>
      <c r="Q149" s="3"/>
    </row>
    <row r="150" spans="1:17">
      <c r="A150" s="3" t="s">
        <v>1003</v>
      </c>
      <c r="B150" s="4" t="s">
        <v>32</v>
      </c>
      <c r="C150" s="4" t="s">
        <v>1004</v>
      </c>
      <c r="D150" s="4" t="s">
        <v>119</v>
      </c>
      <c r="E150" s="4" t="s">
        <v>1005</v>
      </c>
      <c r="F150" s="4" t="s">
        <v>1006</v>
      </c>
      <c r="G150" s="4" t="s">
        <v>1007</v>
      </c>
      <c r="H150" s="4" t="s">
        <v>1008</v>
      </c>
      <c r="I150" s="4" t="s">
        <v>28</v>
      </c>
      <c r="J150" s="4" t="s">
        <v>28</v>
      </c>
      <c r="K150" s="4" t="s">
        <v>28</v>
      </c>
      <c r="L150" s="4" t="s">
        <v>28</v>
      </c>
      <c r="M150" s="4" t="s">
        <v>28</v>
      </c>
      <c r="N150" s="4" t="s">
        <v>28</v>
      </c>
      <c r="O150" s="4" t="s">
        <v>28</v>
      </c>
      <c r="P150" s="4" t="s">
        <v>28</v>
      </c>
      <c r="Q150" s="3"/>
    </row>
    <row r="151" spans="1:17">
      <c r="A151" s="3" t="s">
        <v>1009</v>
      </c>
      <c r="B151" s="4" t="s">
        <v>608</v>
      </c>
      <c r="C151" s="4" t="s">
        <v>609</v>
      </c>
      <c r="D151" s="4" t="s">
        <v>610</v>
      </c>
      <c r="E151" s="4" t="s">
        <v>611</v>
      </c>
      <c r="F151" s="4" t="s">
        <v>612</v>
      </c>
      <c r="G151" s="4" t="s">
        <v>613</v>
      </c>
      <c r="H151" s="4" t="s">
        <v>614</v>
      </c>
      <c r="I151" s="4" t="s">
        <v>615</v>
      </c>
      <c r="J151" s="4" t="s">
        <v>616</v>
      </c>
      <c r="K151" s="4" t="s">
        <v>617</v>
      </c>
      <c r="L151" s="4" t="s">
        <v>618</v>
      </c>
      <c r="M151" s="4" t="s">
        <v>413</v>
      </c>
      <c r="N151" s="4" t="s">
        <v>619</v>
      </c>
      <c r="O151" s="4" t="s">
        <v>620</v>
      </c>
      <c r="P151" s="4" t="s">
        <v>621</v>
      </c>
      <c r="Q151" s="3"/>
    </row>
    <row r="153" spans="1:17">
      <c r="A153" s="6" t="s">
        <v>1010</v>
      </c>
    </row>
    <row r="154" spans="1:17">
      <c r="A154" s="1" t="s">
        <v>3</v>
      </c>
      <c r="B154" s="2" t="s">
        <v>4</v>
      </c>
      <c r="C154" s="2" t="s">
        <v>5</v>
      </c>
      <c r="D154" s="2" t="s">
        <v>6</v>
      </c>
      <c r="E154" s="2" t="s">
        <v>7</v>
      </c>
      <c r="F154" s="2" t="s">
        <v>8</v>
      </c>
      <c r="G154" s="2" t="s">
        <v>9</v>
      </c>
      <c r="H154" s="2" t="s">
        <v>10</v>
      </c>
      <c r="I154" s="2" t="s">
        <v>11</v>
      </c>
      <c r="J154" s="2" t="s">
        <v>12</v>
      </c>
      <c r="K154" s="2" t="s">
        <v>13</v>
      </c>
      <c r="L154" s="2" t="s">
        <v>14</v>
      </c>
      <c r="M154" s="2" t="s">
        <v>15</v>
      </c>
      <c r="N154" s="2" t="s">
        <v>16</v>
      </c>
      <c r="O154" s="2" t="s">
        <v>17</v>
      </c>
      <c r="P154" s="2" t="s">
        <v>18</v>
      </c>
      <c r="Q154" s="1"/>
    </row>
    <row r="155" spans="1:17">
      <c r="A155" s="1" t="s">
        <v>19</v>
      </c>
      <c r="B155" s="2" t="s">
        <v>20</v>
      </c>
      <c r="C155" s="2" t="s">
        <v>20</v>
      </c>
      <c r="D155" s="2" t="s">
        <v>20</v>
      </c>
      <c r="E155" s="2" t="s">
        <v>20</v>
      </c>
      <c r="F155" s="2" t="s">
        <v>20</v>
      </c>
      <c r="G155" s="2" t="s">
        <v>20</v>
      </c>
      <c r="H155" s="2" t="s">
        <v>20</v>
      </c>
      <c r="I155" s="2" t="s">
        <v>20</v>
      </c>
      <c r="J155" s="2" t="s">
        <v>20</v>
      </c>
      <c r="K155" s="2" t="s">
        <v>20</v>
      </c>
      <c r="L155" s="2" t="s">
        <v>20</v>
      </c>
      <c r="M155" s="2" t="s">
        <v>20</v>
      </c>
      <c r="N155" s="2" t="s">
        <v>20</v>
      </c>
      <c r="O155" s="2" t="s">
        <v>20</v>
      </c>
      <c r="P155" s="2" t="s">
        <v>20</v>
      </c>
      <c r="Q155" s="1"/>
    </row>
    <row r="156" spans="1:17" ht="25.5">
      <c r="A156" s="1" t="s">
        <v>21</v>
      </c>
      <c r="B156" s="2" t="s">
        <v>22</v>
      </c>
      <c r="C156" s="2" t="s">
        <v>22</v>
      </c>
      <c r="D156" s="2" t="s">
        <v>22</v>
      </c>
      <c r="E156" s="2" t="s">
        <v>22</v>
      </c>
      <c r="F156" s="2" t="s">
        <v>22</v>
      </c>
      <c r="G156" s="2" t="s">
        <v>22</v>
      </c>
      <c r="H156" s="2" t="s">
        <v>22</v>
      </c>
      <c r="I156" s="2" t="s">
        <v>22</v>
      </c>
      <c r="J156" s="2" t="s">
        <v>22</v>
      </c>
      <c r="K156" s="2" t="s">
        <v>22</v>
      </c>
      <c r="L156" s="2" t="s">
        <v>22</v>
      </c>
      <c r="M156" s="2" t="s">
        <v>22</v>
      </c>
      <c r="N156" s="2" t="s">
        <v>22</v>
      </c>
      <c r="O156" s="2" t="s">
        <v>22</v>
      </c>
      <c r="P156" s="2" t="s">
        <v>22</v>
      </c>
      <c r="Q156" s="1"/>
    </row>
    <row r="157" spans="1:17">
      <c r="A157" s="1" t="s">
        <v>23</v>
      </c>
      <c r="B157" s="2" t="s">
        <v>24</v>
      </c>
      <c r="C157" s="2" t="s">
        <v>24</v>
      </c>
      <c r="D157" s="2" t="s">
        <v>24</v>
      </c>
      <c r="E157" s="2" t="s">
        <v>24</v>
      </c>
      <c r="F157" s="2" t="s">
        <v>24</v>
      </c>
      <c r="G157" s="2" t="s">
        <v>24</v>
      </c>
      <c r="H157" s="2" t="s">
        <v>24</v>
      </c>
      <c r="I157" s="2" t="s">
        <v>24</v>
      </c>
      <c r="J157" s="2" t="s">
        <v>24</v>
      </c>
      <c r="K157" s="2" t="s">
        <v>24</v>
      </c>
      <c r="L157" s="2" t="s">
        <v>24</v>
      </c>
      <c r="M157" s="2" t="s">
        <v>24</v>
      </c>
      <c r="N157" s="2" t="s">
        <v>24</v>
      </c>
      <c r="O157" s="2" t="s">
        <v>24</v>
      </c>
      <c r="P157" s="2" t="s">
        <v>24</v>
      </c>
      <c r="Q157" s="1"/>
    </row>
    <row r="158" spans="1:17">
      <c r="A158" s="1" t="s">
        <v>25</v>
      </c>
      <c r="B158" s="2" t="s">
        <v>26</v>
      </c>
      <c r="C158" s="2" t="s">
        <v>26</v>
      </c>
      <c r="D158" s="2" t="s">
        <v>26</v>
      </c>
      <c r="E158" s="2" t="s">
        <v>26</v>
      </c>
      <c r="F158" s="2" t="s">
        <v>26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  <c r="N158" s="2" t="s">
        <v>26</v>
      </c>
      <c r="O158" s="2" t="s">
        <v>26</v>
      </c>
      <c r="P158" s="2" t="s">
        <v>26</v>
      </c>
      <c r="Q158" s="1"/>
    </row>
    <row r="159" spans="1:17">
      <c r="A159" s="3" t="s">
        <v>896</v>
      </c>
      <c r="B159" s="4" t="s">
        <v>799</v>
      </c>
      <c r="C159" s="4" t="s">
        <v>897</v>
      </c>
      <c r="D159" s="4" t="s">
        <v>898</v>
      </c>
      <c r="E159" s="4" t="s">
        <v>496</v>
      </c>
      <c r="F159" s="4" t="s">
        <v>899</v>
      </c>
      <c r="G159" s="4" t="s">
        <v>900</v>
      </c>
      <c r="H159" s="4" t="s">
        <v>901</v>
      </c>
      <c r="I159" s="4" t="s">
        <v>568</v>
      </c>
      <c r="J159" s="4" t="s">
        <v>892</v>
      </c>
      <c r="K159" s="4" t="s">
        <v>330</v>
      </c>
      <c r="L159" s="4" t="s">
        <v>902</v>
      </c>
      <c r="M159" s="4" t="s">
        <v>88</v>
      </c>
      <c r="N159" s="4" t="s">
        <v>903</v>
      </c>
      <c r="O159" s="4" t="s">
        <v>717</v>
      </c>
      <c r="P159" s="4" t="s">
        <v>904</v>
      </c>
      <c r="Q159" s="3"/>
    </row>
    <row r="160" spans="1:17">
      <c r="A160" s="3" t="s">
        <v>1011</v>
      </c>
      <c r="B160" s="4" t="s">
        <v>28</v>
      </c>
      <c r="C160" s="4" t="s">
        <v>28</v>
      </c>
      <c r="D160" s="4" t="s">
        <v>28</v>
      </c>
      <c r="E160" s="4" t="s">
        <v>28</v>
      </c>
      <c r="F160" s="4" t="s">
        <v>28</v>
      </c>
      <c r="G160" s="4" t="s">
        <v>28</v>
      </c>
      <c r="H160" s="4" t="s">
        <v>28</v>
      </c>
      <c r="I160" s="4" t="s">
        <v>28</v>
      </c>
      <c r="J160" s="4" t="s">
        <v>28</v>
      </c>
      <c r="K160" s="4" t="s">
        <v>28</v>
      </c>
      <c r="L160" s="4" t="s">
        <v>887</v>
      </c>
      <c r="M160" s="4" t="s">
        <v>28</v>
      </c>
      <c r="N160" s="4" t="s">
        <v>888</v>
      </c>
      <c r="O160" s="4" t="s">
        <v>889</v>
      </c>
      <c r="P160" s="4" t="s">
        <v>890</v>
      </c>
      <c r="Q160" s="3"/>
    </row>
    <row r="161" spans="1:17">
      <c r="A161" s="3" t="s">
        <v>1012</v>
      </c>
      <c r="B161" s="4" t="s">
        <v>28</v>
      </c>
      <c r="C161" s="4" t="s">
        <v>28</v>
      </c>
      <c r="D161" s="4" t="s">
        <v>28</v>
      </c>
      <c r="E161" s="4" t="s">
        <v>28</v>
      </c>
      <c r="F161" s="4" t="s">
        <v>28</v>
      </c>
      <c r="G161" s="4" t="s">
        <v>28</v>
      </c>
      <c r="H161" s="4" t="s">
        <v>28</v>
      </c>
      <c r="I161" s="4" t="s">
        <v>28</v>
      </c>
      <c r="J161" s="4" t="s">
        <v>28</v>
      </c>
      <c r="K161" s="4" t="s">
        <v>28</v>
      </c>
      <c r="L161" s="4" t="s">
        <v>1013</v>
      </c>
      <c r="M161" s="4" t="s">
        <v>28</v>
      </c>
      <c r="N161" s="4" t="s">
        <v>28</v>
      </c>
      <c r="O161" s="4" t="s">
        <v>28</v>
      </c>
      <c r="P161" s="4" t="s">
        <v>28</v>
      </c>
      <c r="Q161" s="3"/>
    </row>
    <row r="162" spans="1:17">
      <c r="A162" s="3" t="s">
        <v>985</v>
      </c>
      <c r="B162" s="4" t="s">
        <v>418</v>
      </c>
      <c r="C162" s="4" t="s">
        <v>729</v>
      </c>
      <c r="D162" s="4" t="s">
        <v>730</v>
      </c>
      <c r="E162" s="4" t="s">
        <v>731</v>
      </c>
      <c r="F162" s="4" t="s">
        <v>732</v>
      </c>
      <c r="G162" s="4" t="s">
        <v>733</v>
      </c>
      <c r="H162" s="4" t="s">
        <v>734</v>
      </c>
      <c r="I162" s="4" t="s">
        <v>735</v>
      </c>
      <c r="J162" s="4" t="s">
        <v>736</v>
      </c>
      <c r="K162" s="4" t="s">
        <v>737</v>
      </c>
      <c r="L162" s="4" t="s">
        <v>28</v>
      </c>
      <c r="M162" s="4" t="s">
        <v>28</v>
      </c>
      <c r="N162" s="4" t="s">
        <v>28</v>
      </c>
      <c r="O162" s="4" t="s">
        <v>28</v>
      </c>
      <c r="P162" s="4" t="s">
        <v>742</v>
      </c>
      <c r="Q162" s="3"/>
    </row>
    <row r="163" spans="1:17">
      <c r="A163" s="3" t="s">
        <v>1014</v>
      </c>
      <c r="B163" s="4" t="s">
        <v>28</v>
      </c>
      <c r="C163" s="4" t="s">
        <v>28</v>
      </c>
      <c r="D163" s="4" t="s">
        <v>499</v>
      </c>
      <c r="E163" s="4" t="s">
        <v>747</v>
      </c>
      <c r="F163" s="4" t="s">
        <v>28</v>
      </c>
      <c r="G163" s="4" t="s">
        <v>28</v>
      </c>
      <c r="H163" s="4" t="s">
        <v>28</v>
      </c>
      <c r="I163" s="4" t="s">
        <v>28</v>
      </c>
      <c r="J163" s="4" t="s">
        <v>1015</v>
      </c>
      <c r="K163" s="4" t="s">
        <v>749</v>
      </c>
      <c r="L163" s="4" t="s">
        <v>28</v>
      </c>
      <c r="M163" s="4" t="s">
        <v>28</v>
      </c>
      <c r="N163" s="4" t="s">
        <v>28</v>
      </c>
      <c r="O163" s="4" t="s">
        <v>28</v>
      </c>
      <c r="P163" s="4" t="s">
        <v>28</v>
      </c>
      <c r="Q163" s="3"/>
    </row>
    <row r="164" spans="1:17">
      <c r="A164" s="3" t="s">
        <v>750</v>
      </c>
      <c r="B164" s="4" t="s">
        <v>499</v>
      </c>
      <c r="C164" s="4" t="s">
        <v>756</v>
      </c>
      <c r="D164" s="4" t="s">
        <v>1000</v>
      </c>
      <c r="E164" s="4" t="s">
        <v>1016</v>
      </c>
      <c r="F164" s="4" t="s">
        <v>28</v>
      </c>
      <c r="G164" s="4" t="s">
        <v>28</v>
      </c>
      <c r="H164" s="4" t="s">
        <v>28</v>
      </c>
      <c r="I164" s="4" t="s">
        <v>28</v>
      </c>
      <c r="J164" s="4" t="s">
        <v>28</v>
      </c>
      <c r="K164" s="4" t="s">
        <v>751</v>
      </c>
      <c r="L164" s="4" t="s">
        <v>28</v>
      </c>
      <c r="M164" s="4" t="s">
        <v>847</v>
      </c>
      <c r="N164" s="4" t="s">
        <v>1017</v>
      </c>
      <c r="O164" s="4" t="s">
        <v>1018</v>
      </c>
      <c r="P164" s="4" t="s">
        <v>1019</v>
      </c>
      <c r="Q164" s="3"/>
    </row>
    <row r="165" spans="1:17">
      <c r="A165" s="3" t="s">
        <v>1020</v>
      </c>
      <c r="B165" s="4" t="s">
        <v>28</v>
      </c>
      <c r="C165" s="4" t="s">
        <v>28</v>
      </c>
      <c r="D165" s="4" t="s">
        <v>28</v>
      </c>
      <c r="E165" s="4" t="s">
        <v>28</v>
      </c>
      <c r="F165" s="4" t="s">
        <v>28</v>
      </c>
      <c r="G165" s="4" t="s">
        <v>28</v>
      </c>
      <c r="H165" s="4" t="s">
        <v>28</v>
      </c>
      <c r="I165" s="4" t="s">
        <v>28</v>
      </c>
      <c r="J165" s="4" t="s">
        <v>28</v>
      </c>
      <c r="K165" s="4" t="s">
        <v>28</v>
      </c>
      <c r="L165" s="4" t="s">
        <v>28</v>
      </c>
      <c r="M165" s="4" t="s">
        <v>28</v>
      </c>
      <c r="N165" s="4" t="s">
        <v>28</v>
      </c>
      <c r="O165" s="4" t="s">
        <v>28</v>
      </c>
      <c r="P165" s="4" t="s">
        <v>1021</v>
      </c>
      <c r="Q165" s="3"/>
    </row>
    <row r="166" spans="1:17">
      <c r="A166" s="3" t="s">
        <v>1022</v>
      </c>
      <c r="B166" s="4" t="s">
        <v>28</v>
      </c>
      <c r="C166" s="4" t="s">
        <v>28</v>
      </c>
      <c r="D166" s="4" t="s">
        <v>28</v>
      </c>
      <c r="E166" s="4" t="s">
        <v>28</v>
      </c>
      <c r="F166" s="4" t="s">
        <v>28</v>
      </c>
      <c r="G166" s="4" t="s">
        <v>28</v>
      </c>
      <c r="H166" s="4" t="s">
        <v>28</v>
      </c>
      <c r="I166" s="4" t="s">
        <v>28</v>
      </c>
      <c r="J166" s="4" t="s">
        <v>28</v>
      </c>
      <c r="K166" s="4" t="s">
        <v>28</v>
      </c>
      <c r="L166" s="4" t="s">
        <v>738</v>
      </c>
      <c r="M166" s="4" t="s">
        <v>739</v>
      </c>
      <c r="N166" s="4" t="s">
        <v>740</v>
      </c>
      <c r="O166" s="4" t="s">
        <v>741</v>
      </c>
      <c r="P166" s="4" t="s">
        <v>28</v>
      </c>
      <c r="Q166" s="3"/>
    </row>
    <row r="167" spans="1:17">
      <c r="A167" s="3" t="s">
        <v>1023</v>
      </c>
      <c r="B167" s="4" t="s">
        <v>28</v>
      </c>
      <c r="C167" s="4" t="s">
        <v>28</v>
      </c>
      <c r="D167" s="4" t="s">
        <v>28</v>
      </c>
      <c r="E167" s="4" t="s">
        <v>28</v>
      </c>
      <c r="F167" s="4" t="s">
        <v>28</v>
      </c>
      <c r="G167" s="4" t="s">
        <v>28</v>
      </c>
      <c r="H167" s="4" t="s">
        <v>28</v>
      </c>
      <c r="I167" s="4" t="s">
        <v>28</v>
      </c>
      <c r="J167" s="4" t="s">
        <v>28</v>
      </c>
      <c r="K167" s="4" t="s">
        <v>28</v>
      </c>
      <c r="L167" s="4" t="s">
        <v>28</v>
      </c>
      <c r="M167" s="4" t="s">
        <v>291</v>
      </c>
      <c r="N167" s="4" t="s">
        <v>744</v>
      </c>
      <c r="O167" s="4" t="s">
        <v>745</v>
      </c>
      <c r="P167" s="4" t="s">
        <v>28</v>
      </c>
      <c r="Q167" s="3"/>
    </row>
    <row r="168" spans="1:17">
      <c r="A168" s="3" t="s">
        <v>1024</v>
      </c>
      <c r="B168" s="4" t="s">
        <v>848</v>
      </c>
      <c r="C168" s="4" t="s">
        <v>1025</v>
      </c>
      <c r="D168" s="4" t="s">
        <v>496</v>
      </c>
      <c r="E168" s="4" t="s">
        <v>867</v>
      </c>
      <c r="F168" s="4" t="s">
        <v>1026</v>
      </c>
      <c r="G168" s="4" t="s">
        <v>817</v>
      </c>
      <c r="H168" s="4" t="s">
        <v>1027</v>
      </c>
      <c r="I168" s="4" t="s">
        <v>500</v>
      </c>
      <c r="J168" s="4" t="s">
        <v>867</v>
      </c>
      <c r="K168" s="4" t="s">
        <v>1028</v>
      </c>
      <c r="L168" s="4" t="s">
        <v>1029</v>
      </c>
      <c r="M168" s="4" t="s">
        <v>28</v>
      </c>
      <c r="N168" s="4" t="s">
        <v>28</v>
      </c>
      <c r="O168" s="4" t="s">
        <v>28</v>
      </c>
      <c r="P168" s="4" t="s">
        <v>1030</v>
      </c>
      <c r="Q168" s="3"/>
    </row>
    <row r="169" spans="1:17">
      <c r="A169" s="3" t="s">
        <v>1031</v>
      </c>
      <c r="B169" s="4" t="s">
        <v>862</v>
      </c>
      <c r="C169" s="4" t="s">
        <v>1032</v>
      </c>
      <c r="D169" s="4" t="s">
        <v>1033</v>
      </c>
      <c r="E169" s="4" t="s">
        <v>1034</v>
      </c>
      <c r="F169" s="4" t="s">
        <v>752</v>
      </c>
      <c r="G169" s="4" t="s">
        <v>1035</v>
      </c>
      <c r="H169" s="4" t="s">
        <v>1036</v>
      </c>
      <c r="I169" s="4" t="s">
        <v>28</v>
      </c>
      <c r="J169" s="4" t="s">
        <v>28</v>
      </c>
      <c r="K169" s="4" t="s">
        <v>28</v>
      </c>
      <c r="L169" s="4" t="s">
        <v>28</v>
      </c>
      <c r="M169" s="4" t="s">
        <v>28</v>
      </c>
      <c r="N169" s="4" t="s">
        <v>28</v>
      </c>
      <c r="O169" s="4" t="s">
        <v>28</v>
      </c>
      <c r="P169" s="4" t="s">
        <v>28</v>
      </c>
      <c r="Q169" s="3"/>
    </row>
    <row r="170" spans="1:17">
      <c r="A170" s="3" t="s">
        <v>757</v>
      </c>
      <c r="B170" s="4" t="s">
        <v>28</v>
      </c>
      <c r="C170" s="4" t="s">
        <v>28</v>
      </c>
      <c r="D170" s="4" t="s">
        <v>28</v>
      </c>
      <c r="E170" s="4" t="s">
        <v>28</v>
      </c>
      <c r="F170" s="4" t="s">
        <v>28</v>
      </c>
      <c r="G170" s="4" t="s">
        <v>28</v>
      </c>
      <c r="H170" s="4" t="s">
        <v>28</v>
      </c>
      <c r="I170" s="4" t="s">
        <v>28</v>
      </c>
      <c r="J170" s="4" t="s">
        <v>28</v>
      </c>
      <c r="K170" s="4" t="s">
        <v>28</v>
      </c>
      <c r="L170" s="4" t="s">
        <v>758</v>
      </c>
      <c r="M170" s="4" t="s">
        <v>1037</v>
      </c>
      <c r="N170" s="4" t="s">
        <v>1038</v>
      </c>
      <c r="O170" s="4" t="s">
        <v>28</v>
      </c>
      <c r="P170" s="4" t="s">
        <v>28</v>
      </c>
      <c r="Q170" s="3"/>
    </row>
    <row r="171" spans="1:17">
      <c r="A171" s="3" t="s">
        <v>1039</v>
      </c>
      <c r="B171" s="4" t="s">
        <v>1040</v>
      </c>
      <c r="C171" s="4" t="s">
        <v>501</v>
      </c>
      <c r="D171" s="4" t="s">
        <v>1041</v>
      </c>
      <c r="E171" s="4" t="s">
        <v>850</v>
      </c>
      <c r="F171" s="4" t="s">
        <v>498</v>
      </c>
      <c r="G171" s="4" t="s">
        <v>1042</v>
      </c>
      <c r="H171" s="4" t="s">
        <v>31</v>
      </c>
      <c r="I171" s="4" t="s">
        <v>403</v>
      </c>
      <c r="J171" s="4" t="s">
        <v>28</v>
      </c>
      <c r="K171" s="4" t="s">
        <v>28</v>
      </c>
      <c r="L171" s="4" t="s">
        <v>28</v>
      </c>
      <c r="M171" s="4" t="s">
        <v>28</v>
      </c>
      <c r="N171" s="4" t="s">
        <v>28</v>
      </c>
      <c r="O171" s="4" t="s">
        <v>28</v>
      </c>
      <c r="P171" s="4" t="s">
        <v>28</v>
      </c>
      <c r="Q171" s="3"/>
    </row>
    <row r="172" spans="1:17">
      <c r="A172" s="3" t="s">
        <v>1043</v>
      </c>
      <c r="B172" s="4" t="s">
        <v>28</v>
      </c>
      <c r="C172" s="4" t="s">
        <v>28</v>
      </c>
      <c r="D172" s="4" t="s">
        <v>28</v>
      </c>
      <c r="E172" s="4" t="s">
        <v>28</v>
      </c>
      <c r="F172" s="4" t="s">
        <v>28</v>
      </c>
      <c r="G172" s="4" t="s">
        <v>28</v>
      </c>
      <c r="H172" s="4" t="s">
        <v>28</v>
      </c>
      <c r="I172" s="4" t="s">
        <v>28</v>
      </c>
      <c r="J172" s="4" t="s">
        <v>28</v>
      </c>
      <c r="K172" s="4" t="s">
        <v>28</v>
      </c>
      <c r="L172" s="4" t="s">
        <v>752</v>
      </c>
      <c r="M172" s="4" t="s">
        <v>28</v>
      </c>
      <c r="N172" s="4" t="s">
        <v>28</v>
      </c>
      <c r="O172" s="4" t="s">
        <v>28</v>
      </c>
      <c r="P172" s="4" t="s">
        <v>28</v>
      </c>
      <c r="Q172" s="3"/>
    </row>
    <row r="173" spans="1:17">
      <c r="A173" s="3" t="s">
        <v>1044</v>
      </c>
      <c r="B173" s="4" t="s">
        <v>28</v>
      </c>
      <c r="C173" s="4" t="s">
        <v>28</v>
      </c>
      <c r="D173" s="4" t="s">
        <v>28</v>
      </c>
      <c r="E173" s="4" t="s">
        <v>28</v>
      </c>
      <c r="F173" s="4" t="s">
        <v>28</v>
      </c>
      <c r="G173" s="4" t="s">
        <v>28</v>
      </c>
      <c r="H173" s="4" t="s">
        <v>28</v>
      </c>
      <c r="I173" s="4" t="s">
        <v>28</v>
      </c>
      <c r="J173" s="4" t="s">
        <v>28</v>
      </c>
      <c r="K173" s="4" t="s">
        <v>28</v>
      </c>
      <c r="L173" s="4" t="s">
        <v>1045</v>
      </c>
      <c r="M173" s="4" t="s">
        <v>28</v>
      </c>
      <c r="N173" s="4" t="s">
        <v>28</v>
      </c>
      <c r="O173" s="4" t="s">
        <v>28</v>
      </c>
      <c r="P173" s="4" t="s">
        <v>28</v>
      </c>
      <c r="Q173" s="3"/>
    </row>
    <row r="174" spans="1:17">
      <c r="A174" s="3" t="s">
        <v>393</v>
      </c>
      <c r="B174" s="4" t="s">
        <v>1046</v>
      </c>
      <c r="C174" s="4" t="s">
        <v>850</v>
      </c>
      <c r="D174" s="4" t="s">
        <v>756</v>
      </c>
      <c r="E174" s="4" t="s">
        <v>1047</v>
      </c>
      <c r="F174" s="4" t="s">
        <v>397</v>
      </c>
      <c r="G174" s="4" t="s">
        <v>1048</v>
      </c>
      <c r="H174" s="4" t="s">
        <v>1049</v>
      </c>
      <c r="I174" s="4" t="s">
        <v>1050</v>
      </c>
      <c r="J174" s="4" t="s">
        <v>1051</v>
      </c>
      <c r="K174" s="4" t="s">
        <v>821</v>
      </c>
      <c r="L174" s="4" t="s">
        <v>833</v>
      </c>
      <c r="M174" s="4" t="s">
        <v>825</v>
      </c>
      <c r="N174" s="4" t="s">
        <v>827</v>
      </c>
      <c r="O174" s="4" t="s">
        <v>828</v>
      </c>
      <c r="P174" s="4" t="s">
        <v>28</v>
      </c>
      <c r="Q174" s="3"/>
    </row>
    <row r="175" spans="1:17">
      <c r="A175" s="3" t="s">
        <v>1052</v>
      </c>
      <c r="B175" s="4" t="s">
        <v>1053</v>
      </c>
      <c r="C175" s="4" t="s">
        <v>1054</v>
      </c>
      <c r="D175" s="4" t="s">
        <v>1054</v>
      </c>
      <c r="E175" s="4" t="s">
        <v>1055</v>
      </c>
      <c r="F175" s="4" t="s">
        <v>1056</v>
      </c>
      <c r="G175" s="4" t="s">
        <v>756</v>
      </c>
      <c r="H175" s="4" t="s">
        <v>1057</v>
      </c>
      <c r="I175" s="4" t="s">
        <v>865</v>
      </c>
      <c r="J175" s="4" t="s">
        <v>1058</v>
      </c>
      <c r="K175" s="4" t="s">
        <v>1059</v>
      </c>
      <c r="L175" s="4" t="s">
        <v>1060</v>
      </c>
      <c r="M175" s="4" t="s">
        <v>28</v>
      </c>
      <c r="N175" s="4" t="s">
        <v>28</v>
      </c>
      <c r="O175" s="4" t="s">
        <v>28</v>
      </c>
      <c r="P175" s="4" t="s">
        <v>28</v>
      </c>
      <c r="Q175" s="3"/>
    </row>
    <row r="176" spans="1:17">
      <c r="A176" s="3" t="s">
        <v>1061</v>
      </c>
      <c r="B176" s="4" t="s">
        <v>1062</v>
      </c>
      <c r="C176" s="4" t="s">
        <v>1063</v>
      </c>
      <c r="D176" s="4" t="s">
        <v>1064</v>
      </c>
      <c r="E176" s="4" t="s">
        <v>1065</v>
      </c>
      <c r="F176" s="4" t="s">
        <v>497</v>
      </c>
      <c r="G176" s="4" t="s">
        <v>822</v>
      </c>
      <c r="H176" s="4" t="s">
        <v>1066</v>
      </c>
      <c r="I176" s="4" t="s">
        <v>499</v>
      </c>
      <c r="J176" s="4" t="s">
        <v>1067</v>
      </c>
      <c r="K176" s="4" t="s">
        <v>28</v>
      </c>
      <c r="L176" s="4" t="s">
        <v>28</v>
      </c>
      <c r="M176" s="4" t="s">
        <v>28</v>
      </c>
      <c r="N176" s="4" t="s">
        <v>28</v>
      </c>
      <c r="O176" s="4" t="s">
        <v>28</v>
      </c>
      <c r="P176" s="4" t="s">
        <v>28</v>
      </c>
      <c r="Q176" s="3"/>
    </row>
    <row r="177" spans="1:17">
      <c r="A177" s="3" t="s">
        <v>1068</v>
      </c>
      <c r="B177" s="4" t="s">
        <v>1069</v>
      </c>
      <c r="C177" s="4" t="s">
        <v>1070</v>
      </c>
      <c r="D177" s="4" t="s">
        <v>1071</v>
      </c>
      <c r="E177" s="4" t="s">
        <v>1072</v>
      </c>
      <c r="F177" s="4" t="s">
        <v>1073</v>
      </c>
      <c r="G177" s="4" t="s">
        <v>1074</v>
      </c>
      <c r="H177" s="4" t="s">
        <v>1075</v>
      </c>
      <c r="I177" s="4" t="s">
        <v>1076</v>
      </c>
      <c r="J177" s="4" t="s">
        <v>1077</v>
      </c>
      <c r="K177" s="4" t="s">
        <v>1078</v>
      </c>
      <c r="L177" s="4" t="s">
        <v>822</v>
      </c>
      <c r="M177" s="4" t="s">
        <v>1079</v>
      </c>
      <c r="N177" s="4" t="s">
        <v>1080</v>
      </c>
      <c r="O177" s="4" t="s">
        <v>1081</v>
      </c>
      <c r="P177" s="4" t="s">
        <v>1082</v>
      </c>
      <c r="Q177" s="3"/>
    </row>
    <row r="178" spans="1:17">
      <c r="A178" s="3" t="s">
        <v>54</v>
      </c>
      <c r="B178" s="4" t="s">
        <v>1083</v>
      </c>
      <c r="C178" s="4" t="s">
        <v>1050</v>
      </c>
      <c r="D178" s="4" t="s">
        <v>906</v>
      </c>
      <c r="E178" s="4" t="s">
        <v>1084</v>
      </c>
      <c r="F178" s="4" t="s">
        <v>1085</v>
      </c>
      <c r="G178" s="4" t="s">
        <v>907</v>
      </c>
      <c r="H178" s="4" t="s">
        <v>1086</v>
      </c>
      <c r="I178" s="4" t="s">
        <v>851</v>
      </c>
      <c r="J178" s="4" t="s">
        <v>908</v>
      </c>
      <c r="K178" s="4" t="s">
        <v>888</v>
      </c>
      <c r="L178" s="4" t="s">
        <v>655</v>
      </c>
      <c r="M178" s="4" t="s">
        <v>1059</v>
      </c>
      <c r="N178" s="4" t="s">
        <v>1087</v>
      </c>
      <c r="O178" s="4" t="s">
        <v>1088</v>
      </c>
      <c r="P178" s="4" t="s">
        <v>1089</v>
      </c>
      <c r="Q178" s="3"/>
    </row>
    <row r="179" spans="1:17">
      <c r="A179" s="3" t="s">
        <v>1090</v>
      </c>
      <c r="B179" s="4" t="s">
        <v>1091</v>
      </c>
      <c r="C179" s="4" t="s">
        <v>1092</v>
      </c>
      <c r="D179" s="4" t="s">
        <v>795</v>
      </c>
      <c r="E179" s="4" t="s">
        <v>1093</v>
      </c>
      <c r="F179" s="4" t="s">
        <v>863</v>
      </c>
      <c r="G179" s="4" t="s">
        <v>888</v>
      </c>
      <c r="H179" s="4" t="s">
        <v>1094</v>
      </c>
      <c r="I179" s="4" t="s">
        <v>850</v>
      </c>
      <c r="J179" s="4" t="s">
        <v>1095</v>
      </c>
      <c r="K179" s="4" t="s">
        <v>70</v>
      </c>
      <c r="L179" s="4" t="s">
        <v>1096</v>
      </c>
      <c r="M179" s="4" t="s">
        <v>28</v>
      </c>
      <c r="N179" s="4" t="s">
        <v>28</v>
      </c>
      <c r="O179" s="4" t="s">
        <v>28</v>
      </c>
      <c r="P179" s="4" t="s">
        <v>1097</v>
      </c>
      <c r="Q179" s="3"/>
    </row>
    <row r="180" spans="1:17">
      <c r="A180" s="3" t="s">
        <v>371</v>
      </c>
      <c r="B180" s="4" t="s">
        <v>28</v>
      </c>
      <c r="C180" s="4" t="s">
        <v>28</v>
      </c>
      <c r="D180" s="4" t="s">
        <v>28</v>
      </c>
      <c r="E180" s="4" t="s">
        <v>28</v>
      </c>
      <c r="F180" s="4" t="s">
        <v>1098</v>
      </c>
      <c r="G180" s="4" t="s">
        <v>1099</v>
      </c>
      <c r="H180" s="4" t="s">
        <v>1004</v>
      </c>
      <c r="I180" s="4" t="s">
        <v>1100</v>
      </c>
      <c r="J180" s="4" t="s">
        <v>72</v>
      </c>
      <c r="K180" s="4" t="s">
        <v>1101</v>
      </c>
      <c r="L180" s="4" t="s">
        <v>826</v>
      </c>
      <c r="M180" s="4" t="s">
        <v>1096</v>
      </c>
      <c r="N180" s="4" t="s">
        <v>1042</v>
      </c>
      <c r="O180" s="4" t="s">
        <v>1027</v>
      </c>
      <c r="P180" s="4" t="s">
        <v>1102</v>
      </c>
      <c r="Q180" s="3"/>
    </row>
    <row r="181" spans="1:17">
      <c r="A181" s="3" t="s">
        <v>365</v>
      </c>
      <c r="B181" s="4" t="s">
        <v>1103</v>
      </c>
      <c r="C181" s="4" t="s">
        <v>862</v>
      </c>
      <c r="D181" s="4" t="s">
        <v>330</v>
      </c>
      <c r="E181" s="4" t="s">
        <v>1104</v>
      </c>
      <c r="F181" s="4" t="s">
        <v>28</v>
      </c>
      <c r="G181" s="4" t="s">
        <v>28</v>
      </c>
      <c r="H181" s="4" t="s">
        <v>28</v>
      </c>
      <c r="I181" s="4" t="s">
        <v>28</v>
      </c>
      <c r="J181" s="4" t="s">
        <v>28</v>
      </c>
      <c r="K181" s="4" t="s">
        <v>28</v>
      </c>
      <c r="L181" s="4" t="s">
        <v>28</v>
      </c>
      <c r="M181" s="4" t="s">
        <v>28</v>
      </c>
      <c r="N181" s="4" t="s">
        <v>28</v>
      </c>
      <c r="O181" s="4" t="s">
        <v>28</v>
      </c>
      <c r="P181" s="4" t="s">
        <v>28</v>
      </c>
      <c r="Q181" s="3"/>
    </row>
    <row r="182" spans="1:17">
      <c r="A182" s="3" t="s">
        <v>1105</v>
      </c>
      <c r="B182" s="4" t="s">
        <v>1106</v>
      </c>
      <c r="C182" s="4" t="s">
        <v>1025</v>
      </c>
      <c r="D182" s="4" t="s">
        <v>356</v>
      </c>
      <c r="E182" s="4" t="s">
        <v>1107</v>
      </c>
      <c r="F182" s="4" t="s">
        <v>606</v>
      </c>
      <c r="G182" s="4" t="s">
        <v>1108</v>
      </c>
      <c r="H182" s="4" t="s">
        <v>1109</v>
      </c>
      <c r="I182" s="4" t="s">
        <v>1110</v>
      </c>
      <c r="J182" s="4" t="s">
        <v>502</v>
      </c>
      <c r="K182" s="4" t="s">
        <v>832</v>
      </c>
      <c r="L182" s="4" t="s">
        <v>1111</v>
      </c>
      <c r="M182" s="4" t="s">
        <v>28</v>
      </c>
      <c r="N182" s="4" t="s">
        <v>28</v>
      </c>
      <c r="O182" s="4" t="s">
        <v>28</v>
      </c>
      <c r="P182" s="4" t="s">
        <v>28</v>
      </c>
      <c r="Q182" s="3"/>
    </row>
    <row r="183" spans="1:17">
      <c r="A183" s="3" t="s">
        <v>1112</v>
      </c>
      <c r="B183" s="4" t="s">
        <v>28</v>
      </c>
      <c r="C183" s="4" t="s">
        <v>28</v>
      </c>
      <c r="D183" s="4" t="s">
        <v>28</v>
      </c>
      <c r="E183" s="4" t="s">
        <v>28</v>
      </c>
      <c r="F183" s="4" t="s">
        <v>28</v>
      </c>
      <c r="G183" s="4" t="s">
        <v>28</v>
      </c>
      <c r="H183" s="4" t="s">
        <v>28</v>
      </c>
      <c r="I183" s="4" t="s">
        <v>28</v>
      </c>
      <c r="J183" s="4" t="s">
        <v>28</v>
      </c>
      <c r="K183" s="4" t="s">
        <v>28</v>
      </c>
      <c r="L183" s="4" t="s">
        <v>1017</v>
      </c>
      <c r="M183" s="4" t="s">
        <v>28</v>
      </c>
      <c r="N183" s="4" t="s">
        <v>28</v>
      </c>
      <c r="O183" s="4" t="s">
        <v>28</v>
      </c>
      <c r="P183" s="4" t="s">
        <v>1113</v>
      </c>
      <c r="Q183" s="3"/>
    </row>
    <row r="184" spans="1:17">
      <c r="A184" s="3" t="s">
        <v>408</v>
      </c>
      <c r="B184" s="4" t="s">
        <v>28</v>
      </c>
      <c r="C184" s="4" t="s">
        <v>28</v>
      </c>
      <c r="D184" s="4" t="s">
        <v>28</v>
      </c>
      <c r="E184" s="4" t="s">
        <v>28</v>
      </c>
      <c r="F184" s="4" t="s">
        <v>28</v>
      </c>
      <c r="G184" s="4" t="s">
        <v>28</v>
      </c>
      <c r="H184" s="4" t="s">
        <v>28</v>
      </c>
      <c r="I184" s="4" t="s">
        <v>28</v>
      </c>
      <c r="J184" s="4" t="s">
        <v>28</v>
      </c>
      <c r="K184" s="4" t="s">
        <v>28</v>
      </c>
      <c r="L184" s="4" t="s">
        <v>28</v>
      </c>
      <c r="M184" s="4" t="s">
        <v>28</v>
      </c>
      <c r="N184" s="4" t="s">
        <v>28</v>
      </c>
      <c r="O184" s="4" t="s">
        <v>28</v>
      </c>
      <c r="P184" s="4" t="s">
        <v>1114</v>
      </c>
      <c r="Q184" s="3"/>
    </row>
    <row r="185" spans="1:17">
      <c r="A185" s="3" t="s">
        <v>1115</v>
      </c>
      <c r="B185" s="4" t="s">
        <v>28</v>
      </c>
      <c r="C185" s="4" t="s">
        <v>28</v>
      </c>
      <c r="D185" s="4" t="s">
        <v>28</v>
      </c>
      <c r="E185" s="4" t="s">
        <v>28</v>
      </c>
      <c r="F185" s="4" t="s">
        <v>28</v>
      </c>
      <c r="G185" s="4" t="s">
        <v>28</v>
      </c>
      <c r="H185" s="4" t="s">
        <v>28</v>
      </c>
      <c r="I185" s="4" t="s">
        <v>28</v>
      </c>
      <c r="J185" s="4" t="s">
        <v>28</v>
      </c>
      <c r="K185" s="4" t="s">
        <v>28</v>
      </c>
      <c r="L185" s="4" t="s">
        <v>28</v>
      </c>
      <c r="M185" s="4" t="s">
        <v>28</v>
      </c>
      <c r="N185" s="4" t="s">
        <v>28</v>
      </c>
      <c r="O185" s="4" t="s">
        <v>28</v>
      </c>
      <c r="P185" s="4" t="s">
        <v>1116</v>
      </c>
      <c r="Q185" s="3"/>
    </row>
    <row r="186" spans="1:17">
      <c r="A186" s="3" t="s">
        <v>1117</v>
      </c>
      <c r="B186" s="4" t="s">
        <v>1118</v>
      </c>
      <c r="C186" s="4" t="s">
        <v>1119</v>
      </c>
      <c r="D186" s="4" t="s">
        <v>1120</v>
      </c>
      <c r="E186" s="4" t="s">
        <v>867</v>
      </c>
      <c r="F186" s="4" t="s">
        <v>605</v>
      </c>
      <c r="G186" s="4" t="s">
        <v>1121</v>
      </c>
      <c r="H186" s="4" t="s">
        <v>1017</v>
      </c>
      <c r="I186" s="4" t="s">
        <v>109</v>
      </c>
      <c r="J186" s="4" t="s">
        <v>1048</v>
      </c>
      <c r="K186" s="4" t="s">
        <v>822</v>
      </c>
      <c r="L186" s="4" t="s">
        <v>28</v>
      </c>
      <c r="M186" s="4" t="s">
        <v>28</v>
      </c>
      <c r="N186" s="4" t="s">
        <v>28</v>
      </c>
      <c r="O186" s="4" t="s">
        <v>28</v>
      </c>
      <c r="P186" s="4" t="s">
        <v>28</v>
      </c>
      <c r="Q186" s="3"/>
    </row>
    <row r="187" spans="1:17">
      <c r="A187" s="3" t="s">
        <v>1122</v>
      </c>
      <c r="B187" s="4" t="s">
        <v>1123</v>
      </c>
      <c r="C187" s="4" t="s">
        <v>823</v>
      </c>
      <c r="D187" s="4" t="s">
        <v>1124</v>
      </c>
      <c r="E187" s="4" t="s">
        <v>1125</v>
      </c>
      <c r="F187" s="4" t="s">
        <v>1078</v>
      </c>
      <c r="G187" s="4" t="s">
        <v>823</v>
      </c>
      <c r="H187" s="4" t="s">
        <v>1126</v>
      </c>
      <c r="I187" s="4" t="s">
        <v>1127</v>
      </c>
      <c r="J187" s="4" t="s">
        <v>1128</v>
      </c>
      <c r="K187" s="4" t="s">
        <v>892</v>
      </c>
      <c r="L187" s="4" t="s">
        <v>28</v>
      </c>
      <c r="M187" s="4" t="s">
        <v>28</v>
      </c>
      <c r="N187" s="4" t="s">
        <v>28</v>
      </c>
      <c r="O187" s="4" t="s">
        <v>28</v>
      </c>
      <c r="P187" s="4" t="s">
        <v>28</v>
      </c>
      <c r="Q187" s="3"/>
    </row>
    <row r="188" spans="1:17">
      <c r="A188" s="3" t="s">
        <v>1129</v>
      </c>
      <c r="B188" s="4" t="s">
        <v>1070</v>
      </c>
      <c r="C188" s="4" t="s">
        <v>1130</v>
      </c>
      <c r="D188" s="4" t="s">
        <v>1131</v>
      </c>
      <c r="E188" s="4" t="s">
        <v>1040</v>
      </c>
      <c r="F188" s="4" t="s">
        <v>889</v>
      </c>
      <c r="G188" s="4" t="s">
        <v>1071</v>
      </c>
      <c r="H188" s="4" t="s">
        <v>1132</v>
      </c>
      <c r="I188" s="4" t="s">
        <v>1133</v>
      </c>
      <c r="J188" s="4" t="s">
        <v>889</v>
      </c>
      <c r="K188" s="4" t="s">
        <v>1054</v>
      </c>
      <c r="L188" s="4" t="s">
        <v>867</v>
      </c>
      <c r="M188" s="4" t="s">
        <v>1134</v>
      </c>
      <c r="N188" s="4" t="s">
        <v>1111</v>
      </c>
      <c r="O188" s="4" t="s">
        <v>1098</v>
      </c>
      <c r="P188" s="4" t="s">
        <v>28</v>
      </c>
      <c r="Q188" s="3"/>
    </row>
    <row r="189" spans="1:17">
      <c r="A189" s="3" t="s">
        <v>1135</v>
      </c>
      <c r="B189" s="4" t="s">
        <v>28</v>
      </c>
      <c r="C189" s="4" t="s">
        <v>28</v>
      </c>
      <c r="D189" s="4" t="s">
        <v>28</v>
      </c>
      <c r="E189" s="4" t="s">
        <v>28</v>
      </c>
      <c r="F189" s="4" t="s">
        <v>28</v>
      </c>
      <c r="G189" s="4" t="s">
        <v>28</v>
      </c>
      <c r="H189" s="4" t="s">
        <v>28</v>
      </c>
      <c r="I189" s="4" t="s">
        <v>28</v>
      </c>
      <c r="J189" s="4" t="s">
        <v>28</v>
      </c>
      <c r="K189" s="4" t="s">
        <v>28</v>
      </c>
      <c r="L189" s="4" t="s">
        <v>28</v>
      </c>
      <c r="M189" s="4" t="s">
        <v>28</v>
      </c>
      <c r="N189" s="4" t="s">
        <v>28</v>
      </c>
      <c r="O189" s="4" t="s">
        <v>28</v>
      </c>
      <c r="P189" s="4" t="s">
        <v>1136</v>
      </c>
      <c r="Q189" s="3"/>
    </row>
    <row r="190" spans="1:17">
      <c r="A190" s="3" t="s">
        <v>1137</v>
      </c>
      <c r="B190" s="4" t="s">
        <v>1138</v>
      </c>
      <c r="C190" s="4" t="s">
        <v>1139</v>
      </c>
      <c r="D190" s="4" t="s">
        <v>1140</v>
      </c>
      <c r="E190" s="4" t="s">
        <v>1141</v>
      </c>
      <c r="F190" s="4" t="s">
        <v>1142</v>
      </c>
      <c r="G190" s="4" t="s">
        <v>1143</v>
      </c>
      <c r="H190" s="4" t="s">
        <v>1144</v>
      </c>
      <c r="I190" s="4" t="s">
        <v>301</v>
      </c>
      <c r="J190" s="4" t="s">
        <v>1145</v>
      </c>
      <c r="K190" s="4" t="s">
        <v>412</v>
      </c>
      <c r="L190" s="4" t="s">
        <v>1146</v>
      </c>
      <c r="M190" s="4" t="s">
        <v>1147</v>
      </c>
      <c r="N190" s="4" t="s">
        <v>1148</v>
      </c>
      <c r="O190" s="4" t="s">
        <v>1149</v>
      </c>
      <c r="P190" s="4" t="s">
        <v>1150</v>
      </c>
      <c r="Q190" s="3"/>
    </row>
    <row r="191" spans="1:17">
      <c r="A191" s="3" t="s">
        <v>1151</v>
      </c>
      <c r="B191" s="4" t="s">
        <v>1152</v>
      </c>
      <c r="C191" s="4" t="s">
        <v>1153</v>
      </c>
      <c r="D191" s="4" t="s">
        <v>1154</v>
      </c>
      <c r="E191" s="4" t="s">
        <v>1155</v>
      </c>
      <c r="F191" s="4" t="s">
        <v>1156</v>
      </c>
      <c r="G191" s="4" t="s">
        <v>1157</v>
      </c>
      <c r="H191" s="4" t="s">
        <v>1158</v>
      </c>
      <c r="I191" s="4" t="s">
        <v>1159</v>
      </c>
      <c r="J191" s="4" t="s">
        <v>1160</v>
      </c>
      <c r="K191" s="4" t="s">
        <v>1161</v>
      </c>
      <c r="L191" s="4" t="s">
        <v>1162</v>
      </c>
      <c r="M191" s="4" t="s">
        <v>1163</v>
      </c>
      <c r="N191" s="4" t="s">
        <v>1164</v>
      </c>
      <c r="O191" s="4" t="s">
        <v>1165</v>
      </c>
      <c r="P191" s="4" t="s">
        <v>1166</v>
      </c>
      <c r="Q191" s="3"/>
    </row>
    <row r="192" spans="1:17">
      <c r="A192" s="3" t="s">
        <v>1167</v>
      </c>
      <c r="B192" s="14" t="s">
        <v>28</v>
      </c>
      <c r="C192" s="14" t="s">
        <v>28</v>
      </c>
      <c r="D192" s="14" t="s">
        <v>28</v>
      </c>
      <c r="E192" s="14" t="s">
        <v>28</v>
      </c>
      <c r="F192" s="14" t="s">
        <v>28</v>
      </c>
      <c r="G192" s="14" t="s">
        <v>28</v>
      </c>
      <c r="H192" s="14" t="s">
        <v>28</v>
      </c>
      <c r="I192" s="14" t="s">
        <v>28</v>
      </c>
      <c r="J192" s="14" t="s">
        <v>1111</v>
      </c>
      <c r="K192" s="14" t="s">
        <v>28</v>
      </c>
      <c r="L192" s="14" t="s">
        <v>28</v>
      </c>
      <c r="M192" s="14" t="s">
        <v>28</v>
      </c>
      <c r="N192" s="14" t="s">
        <v>28</v>
      </c>
      <c r="O192" s="14" t="s">
        <v>28</v>
      </c>
      <c r="P192" s="14" t="s">
        <v>28</v>
      </c>
      <c r="Q192" s="3"/>
    </row>
    <row r="193" spans="1:17">
      <c r="A193" s="3" t="s">
        <v>1168</v>
      </c>
      <c r="B193" s="14" t="s">
        <v>28</v>
      </c>
      <c r="C193" s="14" t="s">
        <v>28</v>
      </c>
      <c r="D193" s="14" t="s">
        <v>28</v>
      </c>
      <c r="E193" s="14" t="s">
        <v>28</v>
      </c>
      <c r="F193" s="14" t="s">
        <v>28</v>
      </c>
      <c r="G193" s="14" t="s">
        <v>28</v>
      </c>
      <c r="H193" s="14" t="s">
        <v>28</v>
      </c>
      <c r="I193" s="14" t="s">
        <v>28</v>
      </c>
      <c r="J193" s="14" t="s">
        <v>1169</v>
      </c>
      <c r="K193" s="14" t="s">
        <v>28</v>
      </c>
      <c r="L193" s="14" t="s">
        <v>28</v>
      </c>
      <c r="M193" s="14" t="s">
        <v>28</v>
      </c>
      <c r="N193" s="14" t="s">
        <v>28</v>
      </c>
      <c r="O193" s="14" t="s">
        <v>28</v>
      </c>
      <c r="P193" s="14" t="s">
        <v>28</v>
      </c>
      <c r="Q193" s="3"/>
    </row>
    <row r="194" spans="1:17">
      <c r="A194" s="3" t="s">
        <v>1170</v>
      </c>
      <c r="B194" s="14" t="s">
        <v>28</v>
      </c>
      <c r="C194" s="14" t="s">
        <v>28</v>
      </c>
      <c r="D194" s="14" t="s">
        <v>28</v>
      </c>
      <c r="E194" s="14" t="s">
        <v>28</v>
      </c>
      <c r="F194" s="14" t="s">
        <v>28</v>
      </c>
      <c r="G194" s="14" t="s">
        <v>28</v>
      </c>
      <c r="H194" s="14" t="s">
        <v>28</v>
      </c>
      <c r="I194" s="14" t="s">
        <v>28</v>
      </c>
      <c r="J194" s="14" t="s">
        <v>28</v>
      </c>
      <c r="K194" s="14" t="s">
        <v>28</v>
      </c>
      <c r="L194" s="14" t="s">
        <v>28</v>
      </c>
      <c r="M194" s="14" t="s">
        <v>28</v>
      </c>
      <c r="N194" s="14" t="s">
        <v>28</v>
      </c>
      <c r="O194" s="14" t="s">
        <v>28</v>
      </c>
      <c r="P194" s="14" t="s">
        <v>1171</v>
      </c>
      <c r="Q194" s="3"/>
    </row>
    <row r="195" spans="1:17">
      <c r="A195" s="3" t="s">
        <v>1172</v>
      </c>
      <c r="B195" s="14" t="s">
        <v>28</v>
      </c>
      <c r="C195" s="14" t="s">
        <v>28</v>
      </c>
      <c r="D195" s="14" t="s">
        <v>28</v>
      </c>
      <c r="E195" s="14" t="s">
        <v>28</v>
      </c>
      <c r="F195" s="14" t="s">
        <v>28</v>
      </c>
      <c r="G195" s="14" t="s">
        <v>28</v>
      </c>
      <c r="H195" s="14" t="s">
        <v>28</v>
      </c>
      <c r="I195" s="14" t="s">
        <v>28</v>
      </c>
      <c r="J195" s="14" t="s">
        <v>28</v>
      </c>
      <c r="K195" s="14" t="s">
        <v>28</v>
      </c>
      <c r="L195" s="14" t="s">
        <v>28</v>
      </c>
      <c r="M195" s="14" t="s">
        <v>28</v>
      </c>
      <c r="N195" s="14" t="s">
        <v>28</v>
      </c>
      <c r="O195" s="14" t="s">
        <v>28</v>
      </c>
      <c r="P195" s="14" t="s">
        <v>1173</v>
      </c>
      <c r="Q195" s="3"/>
    </row>
    <row r="196" spans="1:17">
      <c r="A196" s="3" t="s">
        <v>1174</v>
      </c>
      <c r="B196" s="4" t="s">
        <v>867</v>
      </c>
      <c r="C196" s="4" t="s">
        <v>983</v>
      </c>
      <c r="D196" s="4" t="s">
        <v>848</v>
      </c>
      <c r="E196" s="4" t="s">
        <v>1057</v>
      </c>
      <c r="F196" s="4" t="s">
        <v>1058</v>
      </c>
      <c r="G196" s="4" t="s">
        <v>867</v>
      </c>
      <c r="H196" s="4" t="s">
        <v>1175</v>
      </c>
      <c r="I196" s="4" t="s">
        <v>1176</v>
      </c>
      <c r="J196" s="4" t="s">
        <v>1177</v>
      </c>
      <c r="K196" s="4" t="s">
        <v>1178</v>
      </c>
      <c r="L196" s="4" t="s">
        <v>1179</v>
      </c>
      <c r="M196" s="4" t="s">
        <v>501</v>
      </c>
      <c r="N196" s="4" t="s">
        <v>1180</v>
      </c>
      <c r="O196" s="4" t="s">
        <v>1181</v>
      </c>
      <c r="P196" s="4" t="s">
        <v>1182</v>
      </c>
      <c r="Q196" s="3"/>
    </row>
    <row r="197" spans="1:17">
      <c r="A197" s="3" t="s">
        <v>1183</v>
      </c>
      <c r="B197" s="4" t="s">
        <v>600</v>
      </c>
      <c r="C197" s="4" t="s">
        <v>1093</v>
      </c>
      <c r="D197" s="4" t="s">
        <v>1184</v>
      </c>
      <c r="E197" s="4" t="s">
        <v>1056</v>
      </c>
      <c r="F197" s="4" t="s">
        <v>1100</v>
      </c>
      <c r="G197" s="4" t="s">
        <v>1086</v>
      </c>
      <c r="H197" s="4" t="s">
        <v>28</v>
      </c>
      <c r="I197" s="4" t="s">
        <v>28</v>
      </c>
      <c r="J197" s="4" t="s">
        <v>1185</v>
      </c>
      <c r="K197" s="4" t="s">
        <v>1186</v>
      </c>
      <c r="L197" s="4" t="s">
        <v>1083</v>
      </c>
      <c r="M197" s="4" t="s">
        <v>1187</v>
      </c>
      <c r="N197" s="4" t="s">
        <v>1188</v>
      </c>
      <c r="O197" s="4" t="s">
        <v>1189</v>
      </c>
      <c r="P197" s="4" t="s">
        <v>28</v>
      </c>
      <c r="Q197" s="3"/>
    </row>
    <row r="198" spans="1:17">
      <c r="A198" s="3" t="s">
        <v>1190</v>
      </c>
      <c r="B198" s="4" t="s">
        <v>1132</v>
      </c>
      <c r="C198" s="4" t="s">
        <v>1191</v>
      </c>
      <c r="D198" s="4" t="s">
        <v>1086</v>
      </c>
      <c r="E198" s="4" t="s">
        <v>1192</v>
      </c>
      <c r="F198" s="4" t="s">
        <v>1018</v>
      </c>
      <c r="G198" s="4" t="s">
        <v>1093</v>
      </c>
      <c r="H198" s="4" t="s">
        <v>1193</v>
      </c>
      <c r="I198" s="4" t="s">
        <v>1194</v>
      </c>
      <c r="J198" s="4" t="s">
        <v>1128</v>
      </c>
      <c r="K198" s="4" t="s">
        <v>1184</v>
      </c>
      <c r="L198" s="4" t="s">
        <v>1057</v>
      </c>
      <c r="M198" s="4" t="s">
        <v>1195</v>
      </c>
      <c r="N198" s="4" t="s">
        <v>860</v>
      </c>
      <c r="O198" s="4" t="s">
        <v>1085</v>
      </c>
      <c r="P198" s="4" t="s">
        <v>28</v>
      </c>
      <c r="Q198" s="3"/>
    </row>
    <row r="199" spans="1:17">
      <c r="A199" s="3" t="s">
        <v>1196</v>
      </c>
      <c r="B199" s="4" t="s">
        <v>1197</v>
      </c>
      <c r="C199" s="4" t="s">
        <v>1198</v>
      </c>
      <c r="D199" s="4" t="s">
        <v>1199</v>
      </c>
      <c r="E199" s="4" t="s">
        <v>1200</v>
      </c>
      <c r="F199" s="4" t="s">
        <v>1201</v>
      </c>
      <c r="G199" s="4" t="s">
        <v>1202</v>
      </c>
      <c r="H199" s="4" t="s">
        <v>1203</v>
      </c>
      <c r="I199" s="4" t="s">
        <v>1204</v>
      </c>
      <c r="J199" s="4" t="s">
        <v>1205</v>
      </c>
      <c r="K199" s="4" t="s">
        <v>1206</v>
      </c>
      <c r="L199" s="4" t="s">
        <v>1207</v>
      </c>
      <c r="M199" s="4" t="s">
        <v>1208</v>
      </c>
      <c r="N199" s="4" t="s">
        <v>1209</v>
      </c>
      <c r="O199" s="4" t="s">
        <v>1210</v>
      </c>
      <c r="P199" s="4" t="s">
        <v>1211</v>
      </c>
      <c r="Q199" s="3"/>
    </row>
    <row r="200" spans="1:17">
      <c r="A200" s="3" t="s">
        <v>1212</v>
      </c>
      <c r="B200" s="4" t="s">
        <v>28</v>
      </c>
      <c r="C200" s="4" t="s">
        <v>28</v>
      </c>
      <c r="D200" s="4" t="s">
        <v>28</v>
      </c>
      <c r="E200" s="4" t="s">
        <v>28</v>
      </c>
      <c r="F200" s="4" t="s">
        <v>28</v>
      </c>
      <c r="G200" s="4" t="s">
        <v>28</v>
      </c>
      <c r="H200" s="4" t="s">
        <v>28</v>
      </c>
      <c r="I200" s="4" t="s">
        <v>28</v>
      </c>
      <c r="J200" s="4" t="s">
        <v>28</v>
      </c>
      <c r="K200" s="4" t="s">
        <v>28</v>
      </c>
      <c r="L200" s="4" t="s">
        <v>28</v>
      </c>
      <c r="M200" s="4" t="s">
        <v>28</v>
      </c>
      <c r="N200" s="4" t="s">
        <v>28</v>
      </c>
      <c r="O200" s="4" t="s">
        <v>28</v>
      </c>
      <c r="P200" s="4" t="s">
        <v>1213</v>
      </c>
      <c r="Q200" s="3"/>
    </row>
    <row r="201" spans="1:17">
      <c r="A201" s="3" t="s">
        <v>1214</v>
      </c>
      <c r="B201" s="4" t="s">
        <v>28</v>
      </c>
      <c r="C201" s="4" t="s">
        <v>28</v>
      </c>
      <c r="D201" s="4" t="s">
        <v>28</v>
      </c>
      <c r="E201" s="4" t="s">
        <v>28</v>
      </c>
      <c r="F201" s="4" t="s">
        <v>28</v>
      </c>
      <c r="G201" s="4" t="s">
        <v>1054</v>
      </c>
      <c r="H201" s="4" t="s">
        <v>755</v>
      </c>
      <c r="I201" s="4" t="s">
        <v>1106</v>
      </c>
      <c r="J201" s="4" t="s">
        <v>71</v>
      </c>
      <c r="K201" s="4" t="s">
        <v>28</v>
      </c>
      <c r="L201" s="4" t="s">
        <v>28</v>
      </c>
      <c r="M201" s="4" t="s">
        <v>28</v>
      </c>
      <c r="N201" s="4" t="s">
        <v>28</v>
      </c>
      <c r="O201" s="4" t="s">
        <v>28</v>
      </c>
      <c r="P201" s="4" t="s">
        <v>28</v>
      </c>
      <c r="Q201" s="3"/>
    </row>
    <row r="202" spans="1:17">
      <c r="A202" s="3" t="s">
        <v>1215</v>
      </c>
      <c r="B202" s="4" t="s">
        <v>1216</v>
      </c>
      <c r="C202" s="4" t="s">
        <v>1217</v>
      </c>
      <c r="D202" s="4" t="s">
        <v>1218</v>
      </c>
      <c r="E202" s="4" t="s">
        <v>216</v>
      </c>
      <c r="F202" s="4" t="s">
        <v>1219</v>
      </c>
      <c r="G202" s="4" t="s">
        <v>1220</v>
      </c>
      <c r="H202" s="4" t="s">
        <v>889</v>
      </c>
      <c r="I202" s="4" t="s">
        <v>1221</v>
      </c>
      <c r="J202" s="4" t="s">
        <v>1222</v>
      </c>
      <c r="K202" s="4" t="s">
        <v>1223</v>
      </c>
      <c r="L202" s="4" t="s">
        <v>1224</v>
      </c>
      <c r="M202" s="4" t="s">
        <v>1225</v>
      </c>
      <c r="N202" s="4" t="s">
        <v>1226</v>
      </c>
      <c r="O202" s="4" t="s">
        <v>1227</v>
      </c>
      <c r="P202" s="4" t="s">
        <v>1228</v>
      </c>
      <c r="Q202" s="3"/>
    </row>
    <row r="203" spans="1:17">
      <c r="A203" s="3" t="s">
        <v>1229</v>
      </c>
      <c r="B203" s="4" t="s">
        <v>1230</v>
      </c>
      <c r="C203" s="4" t="s">
        <v>1231</v>
      </c>
      <c r="D203" s="4" t="s">
        <v>1232</v>
      </c>
      <c r="E203" s="4" t="s">
        <v>1233</v>
      </c>
      <c r="F203" s="4" t="s">
        <v>1234</v>
      </c>
      <c r="G203" s="4" t="s">
        <v>1235</v>
      </c>
      <c r="H203" s="4" t="s">
        <v>1236</v>
      </c>
      <c r="I203" s="4" t="s">
        <v>1187</v>
      </c>
      <c r="J203" s="4" t="s">
        <v>1237</v>
      </c>
      <c r="K203" s="4" t="s">
        <v>1238</v>
      </c>
      <c r="L203" s="4" t="s">
        <v>1239</v>
      </c>
      <c r="M203" s="4" t="s">
        <v>1240</v>
      </c>
      <c r="N203" s="4" t="s">
        <v>1241</v>
      </c>
      <c r="O203" s="4" t="s">
        <v>1242</v>
      </c>
      <c r="P203" s="4" t="s">
        <v>1243</v>
      </c>
      <c r="Q203" s="3"/>
    </row>
    <row r="204" spans="1:17">
      <c r="A204" s="3" t="s">
        <v>1244</v>
      </c>
      <c r="B204" s="4" t="s">
        <v>1245</v>
      </c>
      <c r="C204" s="4" t="s">
        <v>1246</v>
      </c>
      <c r="D204" s="4" t="s">
        <v>28</v>
      </c>
      <c r="E204" s="4" t="s">
        <v>1247</v>
      </c>
      <c r="F204" s="4" t="s">
        <v>1248</v>
      </c>
      <c r="G204" s="4" t="s">
        <v>459</v>
      </c>
      <c r="H204" s="4" t="s">
        <v>358</v>
      </c>
      <c r="I204" s="4" t="s">
        <v>1249</v>
      </c>
      <c r="J204" s="4" t="s">
        <v>28</v>
      </c>
      <c r="K204" s="4" t="s">
        <v>28</v>
      </c>
      <c r="L204" s="4" t="s">
        <v>28</v>
      </c>
      <c r="M204" s="4" t="s">
        <v>28</v>
      </c>
      <c r="N204" s="4" t="s">
        <v>28</v>
      </c>
      <c r="O204" s="4" t="s">
        <v>28</v>
      </c>
      <c r="P204" s="4" t="s">
        <v>28</v>
      </c>
      <c r="Q204" s="3"/>
    </row>
    <row r="205" spans="1:17">
      <c r="A205" s="3" t="s">
        <v>1250</v>
      </c>
      <c r="B205" s="4" t="s">
        <v>28</v>
      </c>
      <c r="C205" s="4" t="s">
        <v>28</v>
      </c>
      <c r="D205" s="4" t="s">
        <v>28</v>
      </c>
      <c r="E205" s="4" t="s">
        <v>494</v>
      </c>
      <c r="F205" s="4" t="s">
        <v>755</v>
      </c>
      <c r="G205" s="4" t="s">
        <v>854</v>
      </c>
      <c r="H205" s="4" t="s">
        <v>28</v>
      </c>
      <c r="I205" s="4" t="s">
        <v>28</v>
      </c>
      <c r="J205" s="4" t="s">
        <v>28</v>
      </c>
      <c r="K205" s="4" t="s">
        <v>28</v>
      </c>
      <c r="L205" s="4" t="s">
        <v>28</v>
      </c>
      <c r="M205" s="4" t="s">
        <v>28</v>
      </c>
      <c r="N205" s="4" t="s">
        <v>28</v>
      </c>
      <c r="O205" s="4" t="s">
        <v>28</v>
      </c>
      <c r="P205" s="4" t="s">
        <v>28</v>
      </c>
      <c r="Q205" s="3"/>
    </row>
    <row r="206" spans="1:17">
      <c r="A206" s="3" t="s">
        <v>1251</v>
      </c>
      <c r="B206" s="4" t="s">
        <v>28</v>
      </c>
      <c r="C206" s="4" t="s">
        <v>28</v>
      </c>
      <c r="D206" s="4" t="s">
        <v>28</v>
      </c>
      <c r="E206" s="4" t="s">
        <v>28</v>
      </c>
      <c r="F206" s="4" t="s">
        <v>28</v>
      </c>
      <c r="G206" s="4" t="s">
        <v>28</v>
      </c>
      <c r="H206" s="4" t="s">
        <v>28</v>
      </c>
      <c r="I206" s="4" t="s">
        <v>28</v>
      </c>
      <c r="J206" s="4" t="s">
        <v>1185</v>
      </c>
      <c r="K206" s="4" t="s">
        <v>907</v>
      </c>
      <c r="L206" s="4" t="s">
        <v>1192</v>
      </c>
      <c r="M206" s="4" t="s">
        <v>28</v>
      </c>
      <c r="N206" s="4" t="s">
        <v>1002</v>
      </c>
      <c r="O206" s="4" t="s">
        <v>1252</v>
      </c>
      <c r="P206" s="4" t="s">
        <v>1253</v>
      </c>
      <c r="Q206" s="3"/>
    </row>
    <row r="207" spans="1:17">
      <c r="A207" s="3" t="s">
        <v>1254</v>
      </c>
      <c r="B207" s="4" t="s">
        <v>28</v>
      </c>
      <c r="C207" s="4" t="s">
        <v>28</v>
      </c>
      <c r="D207" s="4" t="s">
        <v>28</v>
      </c>
      <c r="E207" s="4" t="s">
        <v>28</v>
      </c>
      <c r="F207" s="4" t="s">
        <v>28</v>
      </c>
      <c r="G207" s="4" t="s">
        <v>28</v>
      </c>
      <c r="H207" s="4" t="s">
        <v>28</v>
      </c>
      <c r="I207" s="4" t="s">
        <v>28</v>
      </c>
      <c r="J207" s="4" t="s">
        <v>857</v>
      </c>
      <c r="K207" s="4" t="s">
        <v>1002</v>
      </c>
      <c r="L207" s="4" t="s">
        <v>895</v>
      </c>
      <c r="M207" s="4" t="s">
        <v>1255</v>
      </c>
      <c r="N207" s="4" t="s">
        <v>1191</v>
      </c>
      <c r="O207" s="4" t="s">
        <v>906</v>
      </c>
      <c r="P207" s="4" t="s">
        <v>1256</v>
      </c>
      <c r="Q207" s="3"/>
    </row>
    <row r="208" spans="1:17">
      <c r="A208" s="3" t="s">
        <v>1257</v>
      </c>
      <c r="B208" s="4" t="s">
        <v>318</v>
      </c>
      <c r="C208" s="4" t="s">
        <v>1258</v>
      </c>
      <c r="D208" s="4" t="s">
        <v>1259</v>
      </c>
      <c r="E208" s="4" t="s">
        <v>983</v>
      </c>
      <c r="F208" s="4" t="s">
        <v>1260</v>
      </c>
      <c r="G208" s="4" t="s">
        <v>36</v>
      </c>
      <c r="H208" s="4" t="s">
        <v>1261</v>
      </c>
      <c r="I208" s="4" t="s">
        <v>818</v>
      </c>
      <c r="J208" s="4" t="s">
        <v>1000</v>
      </c>
      <c r="K208" s="4" t="s">
        <v>865</v>
      </c>
      <c r="L208" s="4" t="s">
        <v>847</v>
      </c>
      <c r="M208" s="4" t="s">
        <v>1036</v>
      </c>
      <c r="N208" s="4" t="s">
        <v>496</v>
      </c>
      <c r="O208" s="4" t="s">
        <v>1042</v>
      </c>
      <c r="P208" s="4" t="s">
        <v>1262</v>
      </c>
      <c r="Q208" s="3"/>
    </row>
    <row r="209" spans="1:17">
      <c r="A209" s="3" t="s">
        <v>1263</v>
      </c>
      <c r="B209" s="4" t="s">
        <v>1264</v>
      </c>
      <c r="C209" s="4" t="s">
        <v>1265</v>
      </c>
      <c r="D209" s="4" t="s">
        <v>1266</v>
      </c>
      <c r="E209" s="4" t="s">
        <v>1267</v>
      </c>
      <c r="F209" s="4" t="s">
        <v>1268</v>
      </c>
      <c r="G209" s="4" t="s">
        <v>1269</v>
      </c>
      <c r="H209" s="4" t="s">
        <v>1270</v>
      </c>
      <c r="I209" s="4" t="s">
        <v>1271</v>
      </c>
      <c r="J209" s="4" t="s">
        <v>1272</v>
      </c>
      <c r="K209" s="4" t="s">
        <v>1273</v>
      </c>
      <c r="L209" s="4" t="s">
        <v>1274</v>
      </c>
      <c r="M209" s="4" t="s">
        <v>1275</v>
      </c>
      <c r="N209" s="4" t="s">
        <v>1276</v>
      </c>
      <c r="O209" s="4" t="s">
        <v>1111</v>
      </c>
      <c r="P209" s="4" t="s">
        <v>28</v>
      </c>
      <c r="Q209" s="3"/>
    </row>
    <row r="210" spans="1:17">
      <c r="A210" s="3" t="s">
        <v>1277</v>
      </c>
      <c r="B210" s="4" t="s">
        <v>28</v>
      </c>
      <c r="C210" s="4" t="s">
        <v>28</v>
      </c>
      <c r="D210" s="4" t="s">
        <v>28</v>
      </c>
      <c r="E210" s="4" t="s">
        <v>28</v>
      </c>
      <c r="F210" s="4" t="s">
        <v>28</v>
      </c>
      <c r="G210" s="4" t="s">
        <v>28</v>
      </c>
      <c r="H210" s="4" t="s">
        <v>28</v>
      </c>
      <c r="I210" s="4" t="s">
        <v>28</v>
      </c>
      <c r="J210" s="4" t="s">
        <v>28</v>
      </c>
      <c r="K210" s="4" t="s">
        <v>1278</v>
      </c>
      <c r="L210" s="4" t="s">
        <v>28</v>
      </c>
      <c r="M210" s="4" t="s">
        <v>28</v>
      </c>
      <c r="N210" s="4" t="s">
        <v>28</v>
      </c>
      <c r="O210" s="4" t="s">
        <v>28</v>
      </c>
      <c r="P210" s="4" t="s">
        <v>28</v>
      </c>
      <c r="Q210" s="3"/>
    </row>
    <row r="211" spans="1:17">
      <c r="A211" s="3" t="s">
        <v>1279</v>
      </c>
      <c r="B211" s="4" t="s">
        <v>28</v>
      </c>
      <c r="C211" s="4" t="s">
        <v>28</v>
      </c>
      <c r="D211" s="4" t="s">
        <v>28</v>
      </c>
      <c r="E211" s="4" t="s">
        <v>28</v>
      </c>
      <c r="F211" s="4" t="s">
        <v>28</v>
      </c>
      <c r="G211" s="4" t="s">
        <v>28</v>
      </c>
      <c r="H211" s="4" t="s">
        <v>28</v>
      </c>
      <c r="I211" s="4" t="s">
        <v>28</v>
      </c>
      <c r="J211" s="4" t="s">
        <v>28</v>
      </c>
      <c r="K211" s="4" t="s">
        <v>28</v>
      </c>
      <c r="L211" s="4" t="s">
        <v>28</v>
      </c>
      <c r="M211" s="4" t="s">
        <v>28</v>
      </c>
      <c r="N211" s="4" t="s">
        <v>28</v>
      </c>
      <c r="O211" s="4" t="s">
        <v>28</v>
      </c>
      <c r="P211" s="4" t="s">
        <v>1280</v>
      </c>
      <c r="Q211" s="3"/>
    </row>
    <row r="212" spans="1:17">
      <c r="A212" s="3" t="s">
        <v>1281</v>
      </c>
      <c r="B212" s="4" t="s">
        <v>1282</v>
      </c>
      <c r="C212" s="4" t="s">
        <v>1091</v>
      </c>
      <c r="D212" s="4" t="s">
        <v>1283</v>
      </c>
      <c r="E212" s="4" t="s">
        <v>1284</v>
      </c>
      <c r="F212" s="4" t="s">
        <v>1285</v>
      </c>
      <c r="G212" s="4" t="s">
        <v>603</v>
      </c>
      <c r="H212" s="4" t="s">
        <v>1286</v>
      </c>
      <c r="I212" s="4" t="s">
        <v>28</v>
      </c>
      <c r="J212" s="4" t="s">
        <v>28</v>
      </c>
      <c r="K212" s="4" t="s">
        <v>28</v>
      </c>
      <c r="L212" s="4" t="s">
        <v>28</v>
      </c>
      <c r="M212" s="4" t="s">
        <v>28</v>
      </c>
      <c r="N212" s="4" t="s">
        <v>28</v>
      </c>
      <c r="O212" s="4" t="s">
        <v>28</v>
      </c>
      <c r="P212" s="4" t="s">
        <v>28</v>
      </c>
      <c r="Q212" s="3"/>
    </row>
    <row r="213" spans="1:17">
      <c r="A213" s="3" t="s">
        <v>1287</v>
      </c>
      <c r="B213" s="4" t="s">
        <v>28</v>
      </c>
      <c r="C213" s="4" t="s">
        <v>28</v>
      </c>
      <c r="D213" s="4" t="s">
        <v>1059</v>
      </c>
      <c r="E213" s="4" t="s">
        <v>1221</v>
      </c>
      <c r="F213" s="4" t="s">
        <v>655</v>
      </c>
      <c r="G213" s="4" t="s">
        <v>1288</v>
      </c>
      <c r="H213" s="4" t="s">
        <v>28</v>
      </c>
      <c r="I213" s="4" t="s">
        <v>1028</v>
      </c>
      <c r="J213" s="4" t="s">
        <v>1185</v>
      </c>
      <c r="K213" s="4" t="s">
        <v>1289</v>
      </c>
      <c r="L213" s="4" t="s">
        <v>1071</v>
      </c>
      <c r="M213" s="4" t="s">
        <v>1221</v>
      </c>
      <c r="N213" s="4" t="s">
        <v>1290</v>
      </c>
      <c r="O213" s="4" t="s">
        <v>822</v>
      </c>
      <c r="P213" s="4" t="s">
        <v>1291</v>
      </c>
      <c r="Q213" s="3"/>
    </row>
    <row r="214" spans="1:17">
      <c r="A214" s="3" t="s">
        <v>1292</v>
      </c>
      <c r="B214" s="4" t="s">
        <v>28</v>
      </c>
      <c r="C214" s="4" t="s">
        <v>28</v>
      </c>
      <c r="D214" s="4" t="s">
        <v>1048</v>
      </c>
      <c r="E214" s="4" t="s">
        <v>28</v>
      </c>
      <c r="F214" s="4" t="s">
        <v>28</v>
      </c>
      <c r="G214" s="4" t="s">
        <v>28</v>
      </c>
      <c r="H214" s="4" t="s">
        <v>28</v>
      </c>
      <c r="I214" s="4" t="s">
        <v>28</v>
      </c>
      <c r="J214" s="4" t="s">
        <v>28</v>
      </c>
      <c r="K214" s="4" t="s">
        <v>28</v>
      </c>
      <c r="L214" s="4" t="s">
        <v>28</v>
      </c>
      <c r="M214" s="4" t="s">
        <v>28</v>
      </c>
      <c r="N214" s="4" t="s">
        <v>28</v>
      </c>
      <c r="O214" s="4" t="s">
        <v>28</v>
      </c>
      <c r="P214" s="4" t="s">
        <v>28</v>
      </c>
      <c r="Q214" s="3"/>
    </row>
    <row r="215" spans="1:17">
      <c r="A215" s="3" t="s">
        <v>1293</v>
      </c>
      <c r="B215" s="4" t="s">
        <v>1294</v>
      </c>
      <c r="C215" s="4" t="s">
        <v>853</v>
      </c>
      <c r="D215" s="4" t="s">
        <v>1252</v>
      </c>
      <c r="E215" s="4" t="s">
        <v>888</v>
      </c>
      <c r="F215" s="4" t="s">
        <v>499</v>
      </c>
      <c r="G215" s="4" t="s">
        <v>1191</v>
      </c>
      <c r="H215" s="4" t="s">
        <v>1295</v>
      </c>
      <c r="I215" s="4" t="s">
        <v>28</v>
      </c>
      <c r="J215" s="4" t="s">
        <v>28</v>
      </c>
      <c r="K215" s="4" t="s">
        <v>28</v>
      </c>
      <c r="L215" s="4" t="s">
        <v>28</v>
      </c>
      <c r="M215" s="4" t="s">
        <v>28</v>
      </c>
      <c r="N215" s="4" t="s">
        <v>28</v>
      </c>
      <c r="O215" s="4" t="s">
        <v>28</v>
      </c>
      <c r="P215" s="4" t="s">
        <v>28</v>
      </c>
      <c r="Q215" s="3"/>
    </row>
    <row r="216" spans="1:17">
      <c r="A216" s="3" t="s">
        <v>1296</v>
      </c>
      <c r="B216" s="4" t="s">
        <v>1297</v>
      </c>
      <c r="C216" s="4" t="s">
        <v>1298</v>
      </c>
      <c r="D216" s="4" t="s">
        <v>1299</v>
      </c>
      <c r="E216" s="4" t="s">
        <v>1300</v>
      </c>
      <c r="F216" s="4" t="s">
        <v>1301</v>
      </c>
      <c r="G216" s="4" t="s">
        <v>1302</v>
      </c>
      <c r="H216" s="4" t="s">
        <v>1274</v>
      </c>
      <c r="I216" s="4" t="s">
        <v>1303</v>
      </c>
      <c r="J216" s="4" t="s">
        <v>1304</v>
      </c>
      <c r="K216" s="4" t="s">
        <v>1305</v>
      </c>
      <c r="L216" s="4" t="s">
        <v>1306</v>
      </c>
      <c r="M216" s="4" t="s">
        <v>1307</v>
      </c>
      <c r="N216" s="4" t="s">
        <v>1308</v>
      </c>
      <c r="O216" s="4" t="s">
        <v>1309</v>
      </c>
      <c r="P216" s="4" t="s">
        <v>1310</v>
      </c>
      <c r="Q216" s="3"/>
    </row>
    <row r="217" spans="1:17">
      <c r="A217" s="3" t="s">
        <v>1311</v>
      </c>
      <c r="B217" s="4" t="s">
        <v>1027</v>
      </c>
      <c r="C217" s="4" t="s">
        <v>1268</v>
      </c>
      <c r="D217" s="4" t="s">
        <v>1312</v>
      </c>
      <c r="E217" s="4" t="s">
        <v>31</v>
      </c>
      <c r="F217" s="4" t="s">
        <v>823</v>
      </c>
      <c r="G217" s="4" t="s">
        <v>1055</v>
      </c>
      <c r="H217" s="4" t="s">
        <v>1084</v>
      </c>
      <c r="I217" s="4" t="s">
        <v>73</v>
      </c>
      <c r="J217" s="4" t="s">
        <v>654</v>
      </c>
      <c r="K217" s="4" t="s">
        <v>1064</v>
      </c>
      <c r="L217" s="4" t="s">
        <v>889</v>
      </c>
      <c r="M217" s="4" t="s">
        <v>28</v>
      </c>
      <c r="N217" s="4" t="s">
        <v>1063</v>
      </c>
      <c r="O217" s="4" t="s">
        <v>499</v>
      </c>
      <c r="P217" s="4" t="s">
        <v>1313</v>
      </c>
      <c r="Q217" s="3"/>
    </row>
    <row r="218" spans="1:17">
      <c r="A218" s="3" t="s">
        <v>1314</v>
      </c>
      <c r="B218" s="4" t="s">
        <v>28</v>
      </c>
      <c r="C218" s="4" t="s">
        <v>28</v>
      </c>
      <c r="D218" s="4" t="s">
        <v>28</v>
      </c>
      <c r="E218" s="4" t="s">
        <v>28</v>
      </c>
      <c r="F218" s="4" t="s">
        <v>1067</v>
      </c>
      <c r="G218" s="4" t="s">
        <v>28</v>
      </c>
      <c r="H218" s="4" t="s">
        <v>28</v>
      </c>
      <c r="I218" s="4" t="s">
        <v>28</v>
      </c>
      <c r="J218" s="4" t="s">
        <v>28</v>
      </c>
      <c r="K218" s="4" t="s">
        <v>28</v>
      </c>
      <c r="L218" s="4" t="s">
        <v>28</v>
      </c>
      <c r="M218" s="4" t="s">
        <v>28</v>
      </c>
      <c r="N218" s="4" t="s">
        <v>28</v>
      </c>
      <c r="O218" s="4" t="s">
        <v>28</v>
      </c>
      <c r="P218" s="4" t="s">
        <v>28</v>
      </c>
      <c r="Q218" s="3"/>
    </row>
    <row r="219" spans="1:17">
      <c r="A219" s="3" t="s">
        <v>1315</v>
      </c>
      <c r="B219" s="4" t="s">
        <v>36</v>
      </c>
      <c r="C219" s="4" t="s">
        <v>37</v>
      </c>
      <c r="D219" s="4" t="s">
        <v>38</v>
      </c>
      <c r="E219" s="4" t="s">
        <v>39</v>
      </c>
      <c r="F219" s="4" t="s">
        <v>40</v>
      </c>
      <c r="G219" s="4" t="s">
        <v>41</v>
      </c>
      <c r="H219" s="4" t="s">
        <v>42</v>
      </c>
      <c r="I219" s="4" t="s">
        <v>43</v>
      </c>
      <c r="J219" s="4" t="s">
        <v>29</v>
      </c>
      <c r="K219" s="4" t="s">
        <v>30</v>
      </c>
      <c r="L219" s="4" t="s">
        <v>31</v>
      </c>
      <c r="M219" s="4" t="s">
        <v>31</v>
      </c>
      <c r="N219" s="4" t="s">
        <v>32</v>
      </c>
      <c r="O219" s="4" t="s">
        <v>39</v>
      </c>
      <c r="P219" s="4" t="s">
        <v>1316</v>
      </c>
      <c r="Q219" s="3"/>
    </row>
    <row r="220" spans="1:17">
      <c r="A220" s="3" t="s">
        <v>1317</v>
      </c>
      <c r="B220" s="4" t="s">
        <v>35</v>
      </c>
      <c r="C220" s="4" t="s">
        <v>36</v>
      </c>
      <c r="D220" s="4" t="s">
        <v>37</v>
      </c>
      <c r="E220" s="4" t="s">
        <v>38</v>
      </c>
      <c r="F220" s="4" t="s">
        <v>39</v>
      </c>
      <c r="G220" s="4" t="s">
        <v>40</v>
      </c>
      <c r="H220" s="4" t="s">
        <v>41</v>
      </c>
      <c r="I220" s="4" t="s">
        <v>42</v>
      </c>
      <c r="J220" s="4" t="s">
        <v>43</v>
      </c>
      <c r="K220" s="4" t="s">
        <v>29</v>
      </c>
      <c r="L220" s="4" t="s">
        <v>30</v>
      </c>
      <c r="M220" s="4" t="s">
        <v>31</v>
      </c>
      <c r="N220" s="4" t="s">
        <v>31</v>
      </c>
      <c r="O220" s="4" t="s">
        <v>32</v>
      </c>
      <c r="P220" s="4" t="s">
        <v>33</v>
      </c>
      <c r="Q220" s="3"/>
    </row>
    <row r="221" spans="1:17">
      <c r="A221" s="3" t="s">
        <v>1318</v>
      </c>
      <c r="B221" s="4" t="s">
        <v>1319</v>
      </c>
      <c r="C221" s="4" t="s">
        <v>636</v>
      </c>
      <c r="D221" s="4" t="s">
        <v>1320</v>
      </c>
      <c r="E221" s="4" t="s">
        <v>1321</v>
      </c>
      <c r="F221" s="4" t="s">
        <v>779</v>
      </c>
      <c r="G221" s="4" t="s">
        <v>1322</v>
      </c>
      <c r="H221" s="4" t="s">
        <v>935</v>
      </c>
      <c r="I221" s="4" t="s">
        <v>216</v>
      </c>
      <c r="J221" s="4" t="s">
        <v>914</v>
      </c>
      <c r="K221" s="4" t="s">
        <v>791</v>
      </c>
      <c r="L221" s="4" t="s">
        <v>1323</v>
      </c>
      <c r="M221" s="4" t="s">
        <v>719</v>
      </c>
      <c r="N221" s="4" t="s">
        <v>1324</v>
      </c>
      <c r="O221" s="4" t="s">
        <v>361</v>
      </c>
      <c r="P221" s="4" t="s">
        <v>1325</v>
      </c>
      <c r="Q221" s="3"/>
    </row>
    <row r="222" spans="1:17">
      <c r="A222" s="3" t="s">
        <v>1326</v>
      </c>
      <c r="B222" s="4" t="s">
        <v>833</v>
      </c>
      <c r="C222" s="4" t="s">
        <v>121</v>
      </c>
      <c r="D222" s="4" t="s">
        <v>1327</v>
      </c>
      <c r="E222" s="4" t="s">
        <v>1328</v>
      </c>
      <c r="F222" s="4" t="s">
        <v>1329</v>
      </c>
      <c r="G222" s="4" t="s">
        <v>1330</v>
      </c>
      <c r="H222" s="4" t="s">
        <v>1331</v>
      </c>
      <c r="I222" s="4" t="s">
        <v>1332</v>
      </c>
      <c r="J222" s="4" t="s">
        <v>1007</v>
      </c>
      <c r="K222" s="4" t="s">
        <v>1181</v>
      </c>
      <c r="L222" s="4" t="s">
        <v>400</v>
      </c>
      <c r="M222" s="4" t="s">
        <v>1333</v>
      </c>
      <c r="N222" s="4" t="s">
        <v>1334</v>
      </c>
      <c r="O222" s="4" t="s">
        <v>1335</v>
      </c>
      <c r="P222" s="4" t="s">
        <v>1336</v>
      </c>
      <c r="Q222" s="3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3"/>
  <sheetViews>
    <sheetView tabSelected="1" topLeftCell="A21" workbookViewId="0">
      <selection activeCell="M48" sqref="M48"/>
    </sheetView>
  </sheetViews>
  <sheetFormatPr defaultRowHeight="12.75"/>
  <cols>
    <col min="1" max="1" width="20.28515625" customWidth="1"/>
    <col min="2" max="2" width="33.140625" bestFit="1" customWidth="1"/>
    <col min="3" max="3" width="20.5703125" bestFit="1" customWidth="1"/>
    <col min="4" max="5" width="10.140625" bestFit="1" customWidth="1"/>
    <col min="7" max="17" width="10.140625" bestFit="1" customWidth="1"/>
  </cols>
  <sheetData>
    <row r="1" spans="1:6">
      <c r="A1" s="8" t="s">
        <v>1337</v>
      </c>
      <c r="B1" s="8" t="s">
        <v>1338</v>
      </c>
    </row>
    <row r="2" spans="1:6">
      <c r="A2" s="13" t="s">
        <v>1380</v>
      </c>
      <c r="B2" s="8" t="s">
        <v>1340</v>
      </c>
      <c r="C2" s="11" t="str">
        <f>asreported!B74</f>
        <v>6,145,000</v>
      </c>
    </row>
    <row r="3" spans="1:6">
      <c r="B3" s="8" t="s">
        <v>1341</v>
      </c>
      <c r="C3" s="11" t="str">
        <f>asreported!B107</f>
        <v>462,000</v>
      </c>
    </row>
    <row r="4" spans="1:6">
      <c r="B4" s="8" t="s">
        <v>1339</v>
      </c>
      <c r="C4" s="9">
        <f>C3/C2</f>
        <v>7.5183075671277466E-2</v>
      </c>
    </row>
    <row r="6" spans="1:6">
      <c r="B6" s="8" t="s">
        <v>1342</v>
      </c>
      <c r="C6" t="str">
        <f>asreported!B109</f>
        <v>2,302,000</v>
      </c>
    </row>
    <row r="7" spans="1:6">
      <c r="B7" s="8" t="s">
        <v>1343</v>
      </c>
      <c r="C7" t="str">
        <f>asreported!B110</f>
        <v>563,000</v>
      </c>
    </row>
    <row r="8" spans="1:6">
      <c r="B8" s="8" t="s">
        <v>1344</v>
      </c>
      <c r="C8" s="9">
        <f>C7/C6</f>
        <v>0.24456993918331885</v>
      </c>
    </row>
    <row r="10" spans="1:6">
      <c r="B10" s="8" t="s">
        <v>1345</v>
      </c>
      <c r="C10" s="9">
        <f>C4</f>
        <v>7.5183075671277466E-2</v>
      </c>
    </row>
    <row r="11" spans="1:6">
      <c r="B11" s="8" t="s">
        <v>1346</v>
      </c>
      <c r="C11" s="9">
        <f>C10*(1-C8)</f>
        <v>5.6795555426738281E-2</v>
      </c>
    </row>
    <row r="13" spans="1:6">
      <c r="A13" s="13" t="s">
        <v>1379</v>
      </c>
      <c r="B13" s="8" t="s">
        <v>1347</v>
      </c>
      <c r="C13">
        <v>0</v>
      </c>
    </row>
    <row r="14" spans="1:6">
      <c r="B14" s="16" t="s">
        <v>1348</v>
      </c>
      <c r="C14" s="17"/>
      <c r="D14" s="17"/>
      <c r="E14" s="17"/>
      <c r="F14" s="17"/>
    </row>
    <row r="15" spans="1:6">
      <c r="B15" s="17"/>
      <c r="C15" s="17"/>
      <c r="D15" s="17"/>
      <c r="E15" s="17"/>
      <c r="F15" s="17"/>
    </row>
    <row r="17" spans="1:13">
      <c r="A17" s="13" t="s">
        <v>1378</v>
      </c>
      <c r="B17" s="8" t="s">
        <v>1359</v>
      </c>
      <c r="C17" s="11">
        <f>asreported!B85</f>
        <v>4207000</v>
      </c>
    </row>
    <row r="18" spans="1:13">
      <c r="B18" s="13" t="s">
        <v>1349</v>
      </c>
    </row>
    <row r="19" spans="1:13">
      <c r="B19" s="8" t="s">
        <v>1350</v>
      </c>
      <c r="C19" s="9">
        <v>1.7100000000000001E-2</v>
      </c>
      <c r="D19" s="16" t="s">
        <v>1352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>
      <c r="B20" s="8" t="s">
        <v>1351</v>
      </c>
      <c r="C20" s="9">
        <v>0.1293</v>
      </c>
      <c r="D20" s="16" t="s">
        <v>1358</v>
      </c>
      <c r="E20" s="16"/>
      <c r="F20" s="16"/>
      <c r="G20" s="16"/>
      <c r="H20" s="16"/>
      <c r="I20" s="16"/>
      <c r="J20" s="16"/>
    </row>
    <row r="21" spans="1:13">
      <c r="B21" s="8" t="s">
        <v>1353</v>
      </c>
      <c r="C21">
        <v>0.38</v>
      </c>
      <c r="D21" s="16" t="s">
        <v>1354</v>
      </c>
      <c r="E21" s="16"/>
      <c r="F21" s="16"/>
      <c r="G21" s="16"/>
      <c r="H21" s="16"/>
      <c r="I21" s="16"/>
      <c r="J21" s="16"/>
      <c r="K21" s="16"/>
      <c r="L21" s="16"/>
    </row>
    <row r="23" spans="1:13">
      <c r="B23" s="8" t="s">
        <v>1356</v>
      </c>
    </row>
    <row r="24" spans="1:13">
      <c r="B24" s="8" t="s">
        <v>1357</v>
      </c>
      <c r="C24" s="9">
        <f>C19+(C20-C19)*C21</f>
        <v>5.9735999999999997E-2</v>
      </c>
    </row>
    <row r="26" spans="1:13">
      <c r="B26" s="13" t="s">
        <v>1360</v>
      </c>
    </row>
    <row r="27" spans="1:13">
      <c r="B27" s="8" t="s">
        <v>1361</v>
      </c>
      <c r="C27" s="12">
        <v>0.18</v>
      </c>
      <c r="D27" s="16" t="s">
        <v>1362</v>
      </c>
      <c r="E27" s="16"/>
      <c r="F27" s="16"/>
      <c r="G27" s="16"/>
      <c r="H27" s="16"/>
      <c r="I27" s="16"/>
    </row>
    <row r="28" spans="1:13">
      <c r="B28" s="8" t="s">
        <v>1363</v>
      </c>
      <c r="C28" s="12">
        <f>(1-C27)</f>
        <v>0.82000000000000006</v>
      </c>
    </row>
    <row r="29" spans="1:13">
      <c r="B29" s="8" t="s">
        <v>1364</v>
      </c>
      <c r="C29" s="9">
        <v>0.36870000000000003</v>
      </c>
    </row>
    <row r="30" spans="1:13">
      <c r="B30" s="8" t="s">
        <v>1365</v>
      </c>
      <c r="C30" s="9">
        <f>C28*C29</f>
        <v>0.30233400000000005</v>
      </c>
    </row>
    <row r="31" spans="1:13">
      <c r="B31" s="8" t="s">
        <v>1366</v>
      </c>
      <c r="C31">
        <f>0.115*2+0.15*2</f>
        <v>0.53</v>
      </c>
    </row>
    <row r="32" spans="1:13">
      <c r="B32" s="8" t="s">
        <v>1367</v>
      </c>
      <c r="C32">
        <v>33.76</v>
      </c>
    </row>
    <row r="34" spans="1:17">
      <c r="B34" s="8" t="s">
        <v>1355</v>
      </c>
    </row>
    <row r="35" spans="1:17">
      <c r="B35" s="8" t="s">
        <v>1357</v>
      </c>
      <c r="C35" s="9">
        <f>(C31/C32)+C30</f>
        <v>0.3180330521327015</v>
      </c>
    </row>
    <row r="37" spans="1:17">
      <c r="B37" s="8" t="s">
        <v>1368</v>
      </c>
    </row>
    <row r="38" spans="1:17">
      <c r="B38" s="8" t="s">
        <v>1357</v>
      </c>
      <c r="C38" s="9">
        <f>C10+4%</f>
        <v>0.11518307567127747</v>
      </c>
    </row>
    <row r="40" spans="1:17">
      <c r="A40" s="13" t="s">
        <v>1381</v>
      </c>
      <c r="B40" s="8" t="s">
        <v>1369</v>
      </c>
      <c r="C40" s="9">
        <f>C17/(C17+C2)</f>
        <v>0.40639489953632146</v>
      </c>
    </row>
    <row r="41" spans="1:17">
      <c r="B41" s="8" t="s">
        <v>1370</v>
      </c>
      <c r="C41" s="9">
        <f>1-C40</f>
        <v>0.59360510046367854</v>
      </c>
    </row>
    <row r="43" spans="1:17">
      <c r="B43" s="8" t="s">
        <v>1355</v>
      </c>
    </row>
    <row r="44" spans="1:17">
      <c r="B44" s="8" t="s">
        <v>1382</v>
      </c>
      <c r="C44" s="9">
        <f>C40*C24+C41*C11</f>
        <v>5.7990537103681093E-2</v>
      </c>
    </row>
    <row r="46" spans="1:17">
      <c r="A46" s="13" t="s">
        <v>1383</v>
      </c>
      <c r="B46" s="8" t="s">
        <v>1338</v>
      </c>
    </row>
    <row r="47" spans="1:17">
      <c r="B47" s="8" t="s">
        <v>1371</v>
      </c>
      <c r="C47" t="str">
        <f>asreported!B7</f>
        <v>02/02/2013</v>
      </c>
      <c r="D47" t="str">
        <f>asreported!C7</f>
        <v>01/28/2012</v>
      </c>
      <c r="E47" t="str">
        <f>asreported!D7</f>
        <v>01/29/2011</v>
      </c>
      <c r="F47" t="str">
        <f>asreported!E7</f>
        <v>01/30/2010</v>
      </c>
      <c r="G47" t="str">
        <f>asreported!F7</f>
        <v>01/31/2009</v>
      </c>
      <c r="H47" t="str">
        <f>asreported!G7</f>
        <v>02/02/2008</v>
      </c>
      <c r="I47" t="str">
        <f>asreported!H7</f>
        <v>02/03/2007</v>
      </c>
      <c r="J47" t="str">
        <f>asreported!I7</f>
        <v>01/28/2006</v>
      </c>
      <c r="K47" t="str">
        <f>asreported!J7</f>
        <v>01/29/2005</v>
      </c>
      <c r="L47" t="str">
        <f>asreported!K7</f>
        <v>01/31/2004</v>
      </c>
      <c r="M47" t="str">
        <f>asreported!L7</f>
        <v>02/01/2003</v>
      </c>
      <c r="N47" t="str">
        <f>asreported!M7</f>
        <v>02/02/2002</v>
      </c>
      <c r="O47" t="str">
        <f>asreported!N7</f>
        <v>02/03/2001</v>
      </c>
      <c r="P47" t="str">
        <f>asreported!O7</f>
        <v>01/29/2000</v>
      </c>
      <c r="Q47" t="str">
        <f>asreported!P7</f>
        <v>01/02/1999</v>
      </c>
    </row>
    <row r="48" spans="1:17">
      <c r="B48" s="8" t="s">
        <v>1372</v>
      </c>
      <c r="C48" t="str">
        <f>asreported!B121</f>
        <v>1,508,000</v>
      </c>
      <c r="D48" t="str">
        <f>asreported!C121</f>
        <v>596,000</v>
      </c>
      <c r="E48" t="str">
        <f>asreported!D121</f>
        <v>1,133,000</v>
      </c>
      <c r="F48" t="str">
        <f>asreported!E121</f>
        <v>57,000</v>
      </c>
      <c r="G48" t="str">
        <f>asreported!F121</f>
        <v>1,249,000</v>
      </c>
      <c r="H48" t="str">
        <f>asreported!G121</f>
        <v>1,181,000</v>
      </c>
      <c r="I48" t="str">
        <f>asreported!H121</f>
        <v>1,115,000</v>
      </c>
      <c r="J48" t="str">
        <f>asreported!I121</f>
        <v>958,000</v>
      </c>
      <c r="K48" t="str">
        <f>asreported!J121</f>
        <v>(100,000)</v>
      </c>
      <c r="L48" t="str">
        <f>asreported!K121</f>
        <v>315,000</v>
      </c>
      <c r="M48" t="str">
        <f>asreported!L121</f>
        <v>1,205,000</v>
      </c>
      <c r="N48" t="str">
        <f>asreported!M121</f>
        <v>1,043,000</v>
      </c>
      <c r="O48" t="str">
        <f>asreported!N121</f>
        <v>877,000</v>
      </c>
      <c r="P48" t="str">
        <f>asreported!O121</f>
        <v>628,000</v>
      </c>
      <c r="Q48" t="str">
        <f>asreported!P121</f>
        <v>410,789</v>
      </c>
    </row>
    <row r="49" spans="2:17">
      <c r="B49" s="8" t="s">
        <v>1373</v>
      </c>
      <c r="C49" t="str">
        <f>asreported!B162</f>
        <v>1,652,000</v>
      </c>
      <c r="D49" t="str">
        <f>asreported!C162</f>
        <v>1,638,000</v>
      </c>
      <c r="E49" t="str">
        <f>asreported!D162</f>
        <v>1,600,000</v>
      </c>
      <c r="F49" t="str">
        <f>asreported!E162</f>
        <v>1,525,000</v>
      </c>
      <c r="G49" t="str">
        <f>asreported!F162</f>
        <v>1,442,000</v>
      </c>
      <c r="H49" t="str">
        <f>asreported!G162</f>
        <v>1,356,000</v>
      </c>
      <c r="I49" t="str">
        <f>asreported!H162</f>
        <v>1,272,000</v>
      </c>
      <c r="J49" t="str">
        <f>asreported!I162</f>
        <v>1,265,000</v>
      </c>
      <c r="K49" t="str">
        <f>asreported!J162</f>
        <v>1,256,000</v>
      </c>
      <c r="L49" t="str">
        <f>asreported!K162</f>
        <v>1,209,000</v>
      </c>
      <c r="M49" t="str">
        <f>asreported!L162</f>
        <v>-</v>
      </c>
      <c r="N49" t="str">
        <f>asreported!M162</f>
        <v>-</v>
      </c>
      <c r="O49" t="str">
        <f>asreported!N162</f>
        <v>-</v>
      </c>
      <c r="P49" t="str">
        <f>asreported!O162</f>
        <v>-</v>
      </c>
      <c r="Q49" t="str">
        <f>asreported!P162</f>
        <v>429,954</v>
      </c>
    </row>
    <row r="50" spans="2:17">
      <c r="B50" s="8" t="s">
        <v>1375</v>
      </c>
      <c r="C50" t="str">
        <f>asreported!B163</f>
        <v>-</v>
      </c>
      <c r="D50" t="str">
        <f>asreported!C163</f>
        <v>-</v>
      </c>
      <c r="E50" t="str">
        <f>asreported!D163</f>
        <v>18,000</v>
      </c>
      <c r="F50" t="str">
        <f>asreported!E163</f>
        <v>1,113,000</v>
      </c>
      <c r="G50" t="str">
        <f>asreported!F163</f>
        <v>-</v>
      </c>
      <c r="H50" t="str">
        <f>asreported!G163</f>
        <v>-</v>
      </c>
      <c r="I50" t="str">
        <f>asreported!H163</f>
        <v>-</v>
      </c>
      <c r="J50" t="str">
        <f>asreported!I163</f>
        <v>-</v>
      </c>
      <c r="K50" t="str">
        <f>asreported!J163</f>
        <v>857,000</v>
      </c>
      <c r="L50" t="str">
        <f>asreported!K163</f>
        <v>444,000</v>
      </c>
      <c r="M50" t="str">
        <f>asreported!L163</f>
        <v>-</v>
      </c>
      <c r="N50" t="str">
        <f>asreported!M163</f>
        <v>-</v>
      </c>
      <c r="O50" t="str">
        <f>asreported!N163</f>
        <v>-</v>
      </c>
      <c r="P50" t="str">
        <f>asreported!O163</f>
        <v>-</v>
      </c>
      <c r="Q50" t="str">
        <f>asreported!P163</f>
        <v>-</v>
      </c>
    </row>
    <row r="51" spans="2:17">
      <c r="B51" s="8" t="s">
        <v>1374</v>
      </c>
      <c r="C51" t="str">
        <f>asreported!B164</f>
        <v>18,000</v>
      </c>
      <c r="D51" t="str">
        <f>asreported!C164</f>
        <v>37,000</v>
      </c>
      <c r="E51" t="str">
        <f>asreported!D164</f>
        <v>25,000</v>
      </c>
      <c r="F51" t="str">
        <f>asreported!E164</f>
        <v>48,000</v>
      </c>
      <c r="G51" t="str">
        <f>asreported!F164</f>
        <v>-</v>
      </c>
      <c r="H51" t="str">
        <f>asreported!G164</f>
        <v>-</v>
      </c>
      <c r="I51" t="str">
        <f>asreported!H164</f>
        <v>-</v>
      </c>
      <c r="J51" t="str">
        <f>asreported!I164</f>
        <v>-</v>
      </c>
      <c r="K51" t="str">
        <f>asreported!J164</f>
        <v>-</v>
      </c>
      <c r="L51" t="str">
        <f>asreported!K164</f>
        <v>120,000</v>
      </c>
      <c r="M51" t="str">
        <f>asreported!L164</f>
        <v>-</v>
      </c>
      <c r="N51" t="str">
        <f>asreported!M164</f>
        <v>41,000</v>
      </c>
      <c r="O51" t="str">
        <f>asreported!N164</f>
        <v>(4,000)</v>
      </c>
      <c r="P51" t="str">
        <f>asreported!O164</f>
        <v>(9,000)</v>
      </c>
      <c r="Q51" t="str">
        <f>asreported!P164</f>
        <v>1,967</v>
      </c>
    </row>
    <row r="52" spans="2:17">
      <c r="B52" s="8" t="s">
        <v>1377</v>
      </c>
      <c r="C52" s="15" t="str">
        <f>asreported!B192</f>
        <v>-</v>
      </c>
      <c r="D52" s="15" t="str">
        <f>asreported!C192</f>
        <v>-</v>
      </c>
      <c r="E52" s="15" t="str">
        <f>asreported!D192</f>
        <v>-</v>
      </c>
      <c r="F52" s="15" t="str">
        <f>asreported!E192</f>
        <v>-</v>
      </c>
      <c r="G52" s="15" t="str">
        <f>asreported!F192</f>
        <v>-</v>
      </c>
      <c r="H52" s="15" t="str">
        <f>asreported!G192</f>
        <v>-</v>
      </c>
      <c r="I52" s="15" t="str">
        <f>asreported!H192</f>
        <v>-</v>
      </c>
      <c r="J52" s="15" t="str">
        <f>asreported!I192</f>
        <v>-</v>
      </c>
      <c r="K52" s="15">
        <f>asreported!J192+asreported!J193</f>
        <v>-19000</v>
      </c>
      <c r="L52" s="15" t="str">
        <f>asreported!K192</f>
        <v>-</v>
      </c>
      <c r="M52" s="15" t="str">
        <f>asreported!L192</f>
        <v>-</v>
      </c>
      <c r="N52" s="15" t="str">
        <f>asreported!M192</f>
        <v>-</v>
      </c>
      <c r="O52" s="15" t="str">
        <f>asreported!N192</f>
        <v>-</v>
      </c>
      <c r="P52" s="15" t="str">
        <f>asreported!O192</f>
        <v>-</v>
      </c>
      <c r="Q52" s="15" t="str">
        <f>asreported!P192</f>
        <v>-</v>
      </c>
    </row>
    <row r="53" spans="2:17">
      <c r="B53" s="8" t="s">
        <v>1376</v>
      </c>
      <c r="C53">
        <f>C48+C49+C51</f>
        <v>3178000</v>
      </c>
      <c r="D53">
        <f>D48+D49+D51</f>
        <v>2271000</v>
      </c>
      <c r="E53">
        <f>E48+E49+E50+E51</f>
        <v>2776000</v>
      </c>
      <c r="F53">
        <f>F48+F49+F50+F51</f>
        <v>2743000</v>
      </c>
      <c r="G53">
        <f>G48+G49</f>
        <v>2691000</v>
      </c>
      <c r="H53">
        <f>H48+H49</f>
        <v>2537000</v>
      </c>
      <c r="I53">
        <f>I48+I49</f>
        <v>2387000</v>
      </c>
      <c r="J53">
        <f>J48+J49</f>
        <v>2223000</v>
      </c>
      <c r="K53" s="15">
        <f>K48+K49+K50+K52</f>
        <v>1994000</v>
      </c>
      <c r="L53">
        <f>L48+L49+L50+L51</f>
        <v>2088000</v>
      </c>
      <c r="M53" t="str">
        <f>M48</f>
        <v>1,205,000</v>
      </c>
      <c r="N53">
        <f>N48+N51</f>
        <v>1084000</v>
      </c>
      <c r="O53">
        <f>O48+O51</f>
        <v>873000</v>
      </c>
      <c r="P53">
        <f>P48+P51</f>
        <v>619000</v>
      </c>
      <c r="Q53">
        <f>Q48+Q49+Q51</f>
        <v>842710</v>
      </c>
    </row>
  </sheetData>
  <mergeCells count="5">
    <mergeCell ref="B14:F15"/>
    <mergeCell ref="D19:M19"/>
    <mergeCell ref="D20:J20"/>
    <mergeCell ref="D21:L21"/>
    <mergeCell ref="D27:I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asreported</vt:lpstr>
      <vt:lpstr>Answer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2013-04-17T03:06:25Z</dcterms:created>
  <dcterms:modified xsi:type="dcterms:W3CDTF">2013-04-20T04:03:43Z</dcterms:modified>
</cp:coreProperties>
</file>